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5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3a9dd36b03f541fc/Desktop/Bryce/Collected Literations/Blogs/Posts/Post Work/"/>
    </mc:Choice>
  </mc:AlternateContent>
  <xr:revisionPtr revIDLastSave="258" documentId="11_F25DC773A252ABDACC1048E5591965565ADE58EE" xr6:coauthVersionLast="47" xr6:coauthVersionMax="47" xr10:uidLastSave="{F480383B-ECE1-434D-AA66-0A0AC40A4118}"/>
  <bookViews>
    <workbookView xWindow="-110" yWindow="-110" windowWidth="25180" windowHeight="16140" firstSheet="1" activeTab="5" xr2:uid="{00000000-000D-0000-FFFF-FFFF00000000}"/>
  </bookViews>
  <sheets>
    <sheet name="Basic Example" sheetId="2" r:id="rId1"/>
    <sheet name="2 - Base Case" sheetId="5" r:id="rId2"/>
    <sheet name="3 - 1% AUM fee" sheetId="6" r:id="rId3"/>
    <sheet name="4 - 60-40 portfolio" sheetId="7" r:id="rId4"/>
    <sheet name="5 - 120 minus age" sheetId="8" r:id="rId5"/>
    <sheet name="6 - pretax only" sheetId="9" r:id="rId6"/>
    <sheet name="7 - aftertax only" sheetId="10" r:id="rId7"/>
    <sheet name="8 - taxable only" sheetId="1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1" i="10" l="1"/>
  <c r="BC12" i="10"/>
  <c r="BC16" i="10"/>
  <c r="BC17" i="10"/>
  <c r="BC18" i="10"/>
  <c r="BC19" i="10"/>
  <c r="C70" i="11"/>
  <c r="AO60" i="11"/>
  <c r="AM60" i="11"/>
  <c r="AK60" i="11"/>
  <c r="AI60" i="11"/>
  <c r="AH60" i="11"/>
  <c r="AF60" i="11"/>
  <c r="AC60" i="11"/>
  <c r="AA60" i="11"/>
  <c r="W60" i="11"/>
  <c r="V60" i="11"/>
  <c r="U60" i="11"/>
  <c r="T60" i="11"/>
  <c r="Q60" i="11"/>
  <c r="P60" i="11"/>
  <c r="O60" i="11"/>
  <c r="J60" i="11"/>
  <c r="I60" i="11"/>
  <c r="H60" i="11"/>
  <c r="E60" i="11"/>
  <c r="C60" i="11"/>
  <c r="AT53" i="11"/>
  <c r="AT60" i="11" s="1"/>
  <c r="AS53" i="11"/>
  <c r="AS60" i="11" s="1"/>
  <c r="AR53" i="11"/>
  <c r="AR60" i="11" s="1"/>
  <c r="AQ53" i="11"/>
  <c r="AQ60" i="11" s="1"/>
  <c r="AP53" i="11"/>
  <c r="AP60" i="11" s="1"/>
  <c r="AO53" i="11"/>
  <c r="AN53" i="11"/>
  <c r="AN60" i="11" s="1"/>
  <c r="AM53" i="11"/>
  <c r="AL53" i="11"/>
  <c r="AL60" i="11" s="1"/>
  <c r="AK53" i="11"/>
  <c r="AJ53" i="11"/>
  <c r="AJ60" i="11" s="1"/>
  <c r="AI53" i="11"/>
  <c r="AH53" i="11"/>
  <c r="AG53" i="11"/>
  <c r="AG60" i="11" s="1"/>
  <c r="AF53" i="11"/>
  <c r="AE53" i="11"/>
  <c r="AE60" i="11" s="1"/>
  <c r="AD53" i="11"/>
  <c r="AD60" i="11" s="1"/>
  <c r="AC53" i="11"/>
  <c r="AB53" i="11"/>
  <c r="AB60" i="11" s="1"/>
  <c r="AA53" i="11"/>
  <c r="Z53" i="11"/>
  <c r="Z60" i="11" s="1"/>
  <c r="Y53" i="11"/>
  <c r="Y60" i="11" s="1"/>
  <c r="X53" i="11"/>
  <c r="X60" i="11" s="1"/>
  <c r="W53" i="11"/>
  <c r="V53" i="11"/>
  <c r="U53" i="11"/>
  <c r="T53" i="11"/>
  <c r="S53" i="11"/>
  <c r="S60" i="11" s="1"/>
  <c r="R53" i="11"/>
  <c r="R60" i="11" s="1"/>
  <c r="Q53" i="11"/>
  <c r="P53" i="11"/>
  <c r="O53" i="11"/>
  <c r="N53" i="11"/>
  <c r="N60" i="11" s="1"/>
  <c r="M53" i="11"/>
  <c r="M60" i="11" s="1"/>
  <c r="L53" i="11"/>
  <c r="L60" i="11" s="1"/>
  <c r="K53" i="11"/>
  <c r="K60" i="11" s="1"/>
  <c r="J53" i="11"/>
  <c r="I53" i="11"/>
  <c r="H53" i="11"/>
  <c r="G53" i="11"/>
  <c r="G60" i="11" s="1"/>
  <c r="F53" i="11"/>
  <c r="F60" i="11" s="1"/>
  <c r="E53" i="11"/>
  <c r="D53" i="11"/>
  <c r="D60" i="11" s="1"/>
  <c r="C53" i="11"/>
  <c r="C36" i="11"/>
  <c r="C27" i="11"/>
  <c r="D27" i="11" s="1"/>
  <c r="C23" i="11"/>
  <c r="D23" i="11" s="1"/>
  <c r="D25" i="11" s="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C16" i="11" s="1"/>
  <c r="C52" i="11" s="1"/>
  <c r="C54" i="11" s="1"/>
  <c r="C13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D10" i="11" s="1"/>
  <c r="D45" i="11" s="1"/>
  <c r="C11" i="11"/>
  <c r="C10" i="11"/>
  <c r="D7" i="11"/>
  <c r="E7" i="11" s="1"/>
  <c r="F4" i="1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R4" i="11" s="1"/>
  <c r="S4" i="11" s="1"/>
  <c r="T4" i="11" s="1"/>
  <c r="U4" i="11" s="1"/>
  <c r="V4" i="11" s="1"/>
  <c r="W4" i="11" s="1"/>
  <c r="X4" i="11" s="1"/>
  <c r="Y4" i="11" s="1"/>
  <c r="Z4" i="11" s="1"/>
  <c r="AA4" i="11" s="1"/>
  <c r="AB4" i="11" s="1"/>
  <c r="AC4" i="11" s="1"/>
  <c r="AD4" i="11" s="1"/>
  <c r="AE4" i="11" s="1"/>
  <c r="AF4" i="11" s="1"/>
  <c r="AG4" i="11" s="1"/>
  <c r="AH4" i="11" s="1"/>
  <c r="AI4" i="11" s="1"/>
  <c r="AJ4" i="11" s="1"/>
  <c r="AK4" i="11" s="1"/>
  <c r="AL4" i="11" s="1"/>
  <c r="AM4" i="11" s="1"/>
  <c r="AN4" i="11" s="1"/>
  <c r="AO4" i="11" s="1"/>
  <c r="AP4" i="11" s="1"/>
  <c r="AQ4" i="11" s="1"/>
  <c r="AR4" i="11" s="1"/>
  <c r="AS4" i="11" s="1"/>
  <c r="AT4" i="11" s="1"/>
  <c r="E4" i="11"/>
  <c r="D4" i="11"/>
  <c r="C70" i="10"/>
  <c r="AT60" i="10"/>
  <c r="AS60" i="10"/>
  <c r="AR60" i="10"/>
  <c r="AQ60" i="10"/>
  <c r="AP60" i="10"/>
  <c r="AO60" i="10"/>
  <c r="AN60" i="10"/>
  <c r="AD60" i="10"/>
  <c r="AC60" i="10"/>
  <c r="AB60" i="10"/>
  <c r="X60" i="10"/>
  <c r="W60" i="10"/>
  <c r="R60" i="10"/>
  <c r="Q60" i="10"/>
  <c r="P60" i="10"/>
  <c r="L60" i="10"/>
  <c r="K60" i="10"/>
  <c r="J60" i="10"/>
  <c r="I60" i="10"/>
  <c r="H60" i="10"/>
  <c r="F60" i="10"/>
  <c r="E60" i="10"/>
  <c r="D60" i="10"/>
  <c r="AT53" i="10"/>
  <c r="AS53" i="10"/>
  <c r="AR53" i="10"/>
  <c r="AQ53" i="10"/>
  <c r="AP53" i="10"/>
  <c r="AO53" i="10"/>
  <c r="AN53" i="10"/>
  <c r="AM53" i="10"/>
  <c r="AM60" i="10" s="1"/>
  <c r="AL53" i="10"/>
  <c r="AL60" i="10" s="1"/>
  <c r="AK53" i="10"/>
  <c r="AK60" i="10" s="1"/>
  <c r="AJ53" i="10"/>
  <c r="AJ60" i="10" s="1"/>
  <c r="AI53" i="10"/>
  <c r="AI60" i="10" s="1"/>
  <c r="AH53" i="10"/>
  <c r="AH60" i="10" s="1"/>
  <c r="AG53" i="10"/>
  <c r="AG60" i="10" s="1"/>
  <c r="AF53" i="10"/>
  <c r="AF60" i="10" s="1"/>
  <c r="AE53" i="10"/>
  <c r="AE60" i="10" s="1"/>
  <c r="AD53" i="10"/>
  <c r="AC53" i="10"/>
  <c r="AB53" i="10"/>
  <c r="AA53" i="10"/>
  <c r="AA60" i="10" s="1"/>
  <c r="Z53" i="10"/>
  <c r="Z60" i="10" s="1"/>
  <c r="Y53" i="10"/>
  <c r="Y60" i="10" s="1"/>
  <c r="X53" i="10"/>
  <c r="W53" i="10"/>
  <c r="V53" i="10"/>
  <c r="V60" i="10" s="1"/>
  <c r="U53" i="10"/>
  <c r="U60" i="10" s="1"/>
  <c r="T53" i="10"/>
  <c r="T60" i="10" s="1"/>
  <c r="S53" i="10"/>
  <c r="S60" i="10" s="1"/>
  <c r="R53" i="10"/>
  <c r="Q53" i="10"/>
  <c r="P53" i="10"/>
  <c r="O53" i="10"/>
  <c r="O60" i="10" s="1"/>
  <c r="N53" i="10"/>
  <c r="N60" i="10" s="1"/>
  <c r="M53" i="10"/>
  <c r="M60" i="10" s="1"/>
  <c r="L53" i="10"/>
  <c r="K53" i="10"/>
  <c r="J53" i="10"/>
  <c r="I53" i="10"/>
  <c r="H53" i="10"/>
  <c r="G53" i="10"/>
  <c r="G60" i="10" s="1"/>
  <c r="F53" i="10"/>
  <c r="E53" i="10"/>
  <c r="D53" i="10"/>
  <c r="C53" i="10"/>
  <c r="C36" i="10"/>
  <c r="E27" i="10"/>
  <c r="F27" i="10" s="1"/>
  <c r="D27" i="10"/>
  <c r="C27" i="10"/>
  <c r="H23" i="10"/>
  <c r="G23" i="10"/>
  <c r="E23" i="10"/>
  <c r="F23" i="10" s="1"/>
  <c r="D23" i="10"/>
  <c r="C23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C16" i="10"/>
  <c r="C52" i="10" s="1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C10" i="10" s="1"/>
  <c r="C13" i="10" s="1"/>
  <c r="E7" i="10"/>
  <c r="D7" i="10"/>
  <c r="D16" i="10" s="1"/>
  <c r="D52" i="10" s="1"/>
  <c r="D4" i="10"/>
  <c r="E4" i="10" s="1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R4" i="10" s="1"/>
  <c r="S4" i="10" s="1"/>
  <c r="T4" i="10" s="1"/>
  <c r="U4" i="10" s="1"/>
  <c r="V4" i="10" s="1"/>
  <c r="W4" i="10" s="1"/>
  <c r="X4" i="10" s="1"/>
  <c r="Y4" i="10" s="1"/>
  <c r="Z4" i="10" s="1"/>
  <c r="AA4" i="10" s="1"/>
  <c r="AB4" i="10" s="1"/>
  <c r="AC4" i="10" s="1"/>
  <c r="AD4" i="10" s="1"/>
  <c r="AE4" i="10" s="1"/>
  <c r="AF4" i="10" s="1"/>
  <c r="AG4" i="10" s="1"/>
  <c r="AH4" i="10" s="1"/>
  <c r="AI4" i="10" s="1"/>
  <c r="AJ4" i="10" s="1"/>
  <c r="AK4" i="10" s="1"/>
  <c r="AL4" i="10" s="1"/>
  <c r="AM4" i="10" s="1"/>
  <c r="AN4" i="10" s="1"/>
  <c r="AO4" i="10" s="1"/>
  <c r="AP4" i="10" s="1"/>
  <c r="AQ4" i="10" s="1"/>
  <c r="AR4" i="10" s="1"/>
  <c r="AS4" i="10" s="1"/>
  <c r="AT4" i="10" s="1"/>
  <c r="C70" i="9"/>
  <c r="AS60" i="9"/>
  <c r="AQ60" i="9"/>
  <c r="AP60" i="9"/>
  <c r="AO60" i="9"/>
  <c r="AN60" i="9"/>
  <c r="AJ60" i="9"/>
  <c r="AD60" i="9"/>
  <c r="AB60" i="9"/>
  <c r="Z60" i="9"/>
  <c r="Y60" i="9"/>
  <c r="X60" i="9"/>
  <c r="W60" i="9"/>
  <c r="R60" i="9"/>
  <c r="Q60" i="9"/>
  <c r="N60" i="9"/>
  <c r="M60" i="9"/>
  <c r="L60" i="9"/>
  <c r="K60" i="9"/>
  <c r="J60" i="9"/>
  <c r="I60" i="9"/>
  <c r="F60" i="9"/>
  <c r="E60" i="9"/>
  <c r="D60" i="9"/>
  <c r="AT53" i="9"/>
  <c r="AT60" i="9" s="1"/>
  <c r="AS53" i="9"/>
  <c r="AR53" i="9"/>
  <c r="AR60" i="9" s="1"/>
  <c r="AQ53" i="9"/>
  <c r="AP53" i="9"/>
  <c r="AO53" i="9"/>
  <c r="AN53" i="9"/>
  <c r="AM53" i="9"/>
  <c r="AM60" i="9" s="1"/>
  <c r="AL53" i="9"/>
  <c r="AL60" i="9" s="1"/>
  <c r="AK53" i="9"/>
  <c r="AK60" i="9" s="1"/>
  <c r="AJ53" i="9"/>
  <c r="AI53" i="9"/>
  <c r="AI60" i="9" s="1"/>
  <c r="AH53" i="9"/>
  <c r="AH60" i="9" s="1"/>
  <c r="AG53" i="9"/>
  <c r="AG60" i="9" s="1"/>
  <c r="AF53" i="9"/>
  <c r="AF60" i="9" s="1"/>
  <c r="AE53" i="9"/>
  <c r="AE60" i="9" s="1"/>
  <c r="AD53" i="9"/>
  <c r="AC53" i="9"/>
  <c r="AC60" i="9" s="1"/>
  <c r="AB53" i="9"/>
  <c r="AA53" i="9"/>
  <c r="AA60" i="9" s="1"/>
  <c r="Z53" i="9"/>
  <c r="Y53" i="9"/>
  <c r="X53" i="9"/>
  <c r="W53" i="9"/>
  <c r="V53" i="9"/>
  <c r="V60" i="9" s="1"/>
  <c r="U53" i="9"/>
  <c r="U60" i="9" s="1"/>
  <c r="T53" i="9"/>
  <c r="T60" i="9" s="1"/>
  <c r="S53" i="9"/>
  <c r="S60" i="9" s="1"/>
  <c r="R53" i="9"/>
  <c r="Q53" i="9"/>
  <c r="P53" i="9"/>
  <c r="P60" i="9" s="1"/>
  <c r="O53" i="9"/>
  <c r="O60" i="9" s="1"/>
  <c r="N53" i="9"/>
  <c r="M53" i="9"/>
  <c r="L53" i="9"/>
  <c r="K53" i="9"/>
  <c r="J53" i="9"/>
  <c r="I53" i="9"/>
  <c r="H53" i="9"/>
  <c r="H60" i="9" s="1"/>
  <c r="G53" i="9"/>
  <c r="G60" i="9" s="1"/>
  <c r="F53" i="9"/>
  <c r="E53" i="9"/>
  <c r="D53" i="9"/>
  <c r="C53" i="9"/>
  <c r="C60" i="9" s="1"/>
  <c r="C36" i="9"/>
  <c r="D27" i="9"/>
  <c r="E27" i="9" s="1"/>
  <c r="C27" i="9"/>
  <c r="D23" i="9"/>
  <c r="C23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C16" i="9"/>
  <c r="C52" i="9" s="1"/>
  <c r="C13" i="9"/>
  <c r="C19" i="9" s="1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D10" i="9" s="1"/>
  <c r="D45" i="9" s="1"/>
  <c r="C11" i="9"/>
  <c r="C10" i="9" s="1"/>
  <c r="C45" i="9" s="1"/>
  <c r="D7" i="9"/>
  <c r="D4" i="9"/>
  <c r="E4" i="9" s="1"/>
  <c r="F4" i="9" s="1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D4" i="9" s="1"/>
  <c r="AE4" i="9" s="1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AP4" i="9" s="1"/>
  <c r="AQ4" i="9" s="1"/>
  <c r="AR4" i="9" s="1"/>
  <c r="AS4" i="9" s="1"/>
  <c r="AT4" i="9" s="1"/>
  <c r="D46" i="8"/>
  <c r="E46" i="8"/>
  <c r="F46" i="8"/>
  <c r="G46" i="8"/>
  <c r="H46" i="8"/>
  <c r="I46" i="8"/>
  <c r="I53" i="8" s="1"/>
  <c r="I60" i="8" s="1"/>
  <c r="J46" i="8"/>
  <c r="K46" i="8"/>
  <c r="L46" i="8"/>
  <c r="M46" i="8"/>
  <c r="N46" i="8"/>
  <c r="N53" i="8" s="1"/>
  <c r="N60" i="8" s="1"/>
  <c r="O46" i="8"/>
  <c r="O53" i="8" s="1"/>
  <c r="O60" i="8" s="1"/>
  <c r="P46" i="8"/>
  <c r="Q46" i="8"/>
  <c r="R46" i="8"/>
  <c r="R53" i="8" s="1"/>
  <c r="R60" i="8" s="1"/>
  <c r="S46" i="8"/>
  <c r="T46" i="8"/>
  <c r="U46" i="8"/>
  <c r="U53" i="8" s="1"/>
  <c r="U60" i="8" s="1"/>
  <c r="V46" i="8"/>
  <c r="V53" i="8" s="1"/>
  <c r="V60" i="8" s="1"/>
  <c r="W46" i="8"/>
  <c r="X46" i="8"/>
  <c r="Y46" i="8"/>
  <c r="Y53" i="8" s="1"/>
  <c r="Y60" i="8" s="1"/>
  <c r="Z46" i="8"/>
  <c r="Z53" i="8" s="1"/>
  <c r="Z60" i="8" s="1"/>
  <c r="AA46" i="8"/>
  <c r="AA53" i="8" s="1"/>
  <c r="AA60" i="8" s="1"/>
  <c r="AB46" i="8"/>
  <c r="AC46" i="8"/>
  <c r="AD46" i="8"/>
  <c r="AD53" i="8" s="1"/>
  <c r="AD60" i="8" s="1"/>
  <c r="AE46" i="8"/>
  <c r="AF46" i="8"/>
  <c r="AG46" i="8"/>
  <c r="AG53" i="8" s="1"/>
  <c r="AG60" i="8" s="1"/>
  <c r="AH46" i="8"/>
  <c r="AH53" i="8" s="1"/>
  <c r="AH60" i="8" s="1"/>
  <c r="AI46" i="8"/>
  <c r="AJ46" i="8"/>
  <c r="AK46" i="8"/>
  <c r="AL46" i="8"/>
  <c r="AL53" i="8" s="1"/>
  <c r="AL60" i="8" s="1"/>
  <c r="AM46" i="8"/>
  <c r="AM53" i="8" s="1"/>
  <c r="AM60" i="8" s="1"/>
  <c r="AN46" i="8"/>
  <c r="AO46" i="8"/>
  <c r="AP46" i="8"/>
  <c r="AP53" i="8" s="1"/>
  <c r="AP60" i="8" s="1"/>
  <c r="AQ46" i="8"/>
  <c r="AR46" i="8"/>
  <c r="AS46" i="8"/>
  <c r="AS53" i="8" s="1"/>
  <c r="AS60" i="8" s="1"/>
  <c r="AT46" i="8"/>
  <c r="AT53" i="8" s="1"/>
  <c r="AT60" i="8" s="1"/>
  <c r="C46" i="8"/>
  <c r="C53" i="8" s="1"/>
  <c r="D46" i="7"/>
  <c r="E46" i="7"/>
  <c r="F46" i="7"/>
  <c r="F53" i="7" s="1"/>
  <c r="F60" i="7" s="1"/>
  <c r="G46" i="7"/>
  <c r="H46" i="7"/>
  <c r="I46" i="7"/>
  <c r="J46" i="7"/>
  <c r="K46" i="7"/>
  <c r="L46" i="7"/>
  <c r="L53" i="7" s="1"/>
  <c r="L60" i="7" s="1"/>
  <c r="M46" i="7"/>
  <c r="M53" i="7" s="1"/>
  <c r="M60" i="7" s="1"/>
  <c r="N46" i="7"/>
  <c r="N53" i="7" s="1"/>
  <c r="N60" i="7" s="1"/>
  <c r="O46" i="7"/>
  <c r="O53" i="7" s="1"/>
  <c r="O60" i="7" s="1"/>
  <c r="P46" i="7"/>
  <c r="Q46" i="7"/>
  <c r="R46" i="7"/>
  <c r="R53" i="7" s="1"/>
  <c r="R60" i="7" s="1"/>
  <c r="S46" i="7"/>
  <c r="T46" i="7"/>
  <c r="U46" i="7"/>
  <c r="V46" i="7"/>
  <c r="W46" i="7"/>
  <c r="X46" i="7"/>
  <c r="X53" i="7" s="1"/>
  <c r="X60" i="7" s="1"/>
  <c r="Y46" i="7"/>
  <c r="Y53" i="7" s="1"/>
  <c r="Y60" i="7" s="1"/>
  <c r="Z46" i="7"/>
  <c r="Z53" i="7" s="1"/>
  <c r="Z60" i="7" s="1"/>
  <c r="AA46" i="7"/>
  <c r="AA53" i="7" s="1"/>
  <c r="AA60" i="7" s="1"/>
  <c r="AB46" i="7"/>
  <c r="AC46" i="7"/>
  <c r="AD46" i="7"/>
  <c r="AD53" i="7" s="1"/>
  <c r="AD60" i="7" s="1"/>
  <c r="AE46" i="7"/>
  <c r="AF46" i="7"/>
  <c r="AG46" i="7"/>
  <c r="AH46" i="7"/>
  <c r="AI46" i="7"/>
  <c r="AJ46" i="7"/>
  <c r="AJ53" i="7" s="1"/>
  <c r="AJ60" i="7" s="1"/>
  <c r="AK46" i="7"/>
  <c r="AK53" i="7" s="1"/>
  <c r="AK60" i="7" s="1"/>
  <c r="AL46" i="7"/>
  <c r="AL53" i="7" s="1"/>
  <c r="AL60" i="7" s="1"/>
  <c r="AM46" i="7"/>
  <c r="AM53" i="7" s="1"/>
  <c r="AM60" i="7" s="1"/>
  <c r="AN46" i="7"/>
  <c r="AO46" i="7"/>
  <c r="AP46" i="7"/>
  <c r="AP53" i="7" s="1"/>
  <c r="AP60" i="7" s="1"/>
  <c r="AQ46" i="7"/>
  <c r="AR46" i="7"/>
  <c r="AS46" i="7"/>
  <c r="AT46" i="7"/>
  <c r="C46" i="7"/>
  <c r="C70" i="8"/>
  <c r="AO60" i="8"/>
  <c r="AN60" i="8"/>
  <c r="AE60" i="8"/>
  <c r="AC60" i="8"/>
  <c r="J60" i="8"/>
  <c r="E60" i="8"/>
  <c r="D60" i="8"/>
  <c r="AR53" i="8"/>
  <c r="AR60" i="8" s="1"/>
  <c r="AQ53" i="8"/>
  <c r="AQ60" i="8" s="1"/>
  <c r="AO53" i="8"/>
  <c r="AN53" i="8"/>
  <c r="AK53" i="8"/>
  <c r="AK60" i="8" s="1"/>
  <c r="AJ53" i="8"/>
  <c r="AJ60" i="8" s="1"/>
  <c r="AI53" i="8"/>
  <c r="AI60" i="8" s="1"/>
  <c r="AF53" i="8"/>
  <c r="AF60" i="8" s="1"/>
  <c r="AE53" i="8"/>
  <c r="AC53" i="8"/>
  <c r="AB53" i="8"/>
  <c r="AB60" i="8" s="1"/>
  <c r="X53" i="8"/>
  <c r="X60" i="8" s="1"/>
  <c r="W53" i="8"/>
  <c r="W60" i="8" s="1"/>
  <c r="T53" i="8"/>
  <c r="T60" i="8" s="1"/>
  <c r="S53" i="8"/>
  <c r="S60" i="8" s="1"/>
  <c r="Q53" i="8"/>
  <c r="Q60" i="8" s="1"/>
  <c r="P53" i="8"/>
  <c r="P60" i="8" s="1"/>
  <c r="M53" i="8"/>
  <c r="M60" i="8" s="1"/>
  <c r="L53" i="8"/>
  <c r="L60" i="8" s="1"/>
  <c r="K53" i="8"/>
  <c r="K60" i="8" s="1"/>
  <c r="J53" i="8"/>
  <c r="H53" i="8"/>
  <c r="H60" i="8" s="1"/>
  <c r="G53" i="8"/>
  <c r="G60" i="8" s="1"/>
  <c r="F53" i="8"/>
  <c r="F60" i="8" s="1"/>
  <c r="E53" i="8"/>
  <c r="D53" i="8"/>
  <c r="C45" i="8"/>
  <c r="C36" i="8"/>
  <c r="D27" i="8"/>
  <c r="C27" i="8"/>
  <c r="C23" i="8"/>
  <c r="D23" i="8" s="1"/>
  <c r="E23" i="8" s="1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C16" i="8" s="1"/>
  <c r="C52" i="8" s="1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C10" i="8" s="1"/>
  <c r="D7" i="8"/>
  <c r="L4" i="8"/>
  <c r="M4" i="8" s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Z4" i="8" s="1"/>
  <c r="AA4" i="8" s="1"/>
  <c r="AB4" i="8" s="1"/>
  <c r="AC4" i="8" s="1"/>
  <c r="AD4" i="8" s="1"/>
  <c r="AE4" i="8" s="1"/>
  <c r="AF4" i="8" s="1"/>
  <c r="AG4" i="8" s="1"/>
  <c r="AH4" i="8" s="1"/>
  <c r="AI4" i="8" s="1"/>
  <c r="AJ4" i="8" s="1"/>
  <c r="AK4" i="8" s="1"/>
  <c r="AL4" i="8" s="1"/>
  <c r="AM4" i="8" s="1"/>
  <c r="AN4" i="8" s="1"/>
  <c r="AO4" i="8" s="1"/>
  <c r="AP4" i="8" s="1"/>
  <c r="AQ4" i="8" s="1"/>
  <c r="AR4" i="8" s="1"/>
  <c r="AS4" i="8" s="1"/>
  <c r="AT4" i="8" s="1"/>
  <c r="K4" i="8"/>
  <c r="E4" i="8"/>
  <c r="F4" i="8" s="1"/>
  <c r="G4" i="8" s="1"/>
  <c r="H4" i="8" s="1"/>
  <c r="I4" i="8" s="1"/>
  <c r="J4" i="8" s="1"/>
  <c r="D4" i="8"/>
  <c r="C70" i="7"/>
  <c r="V60" i="7"/>
  <c r="AT53" i="7"/>
  <c r="AT60" i="7" s="1"/>
  <c r="AS53" i="7"/>
  <c r="AS60" i="7" s="1"/>
  <c r="AR53" i="7"/>
  <c r="AR60" i="7" s="1"/>
  <c r="AQ53" i="7"/>
  <c r="AQ60" i="7" s="1"/>
  <c r="AO53" i="7"/>
  <c r="AO60" i="7" s="1"/>
  <c r="AN53" i="7"/>
  <c r="AN60" i="7" s="1"/>
  <c r="AI53" i="7"/>
  <c r="AI60" i="7" s="1"/>
  <c r="AH53" i="7"/>
  <c r="AH60" i="7" s="1"/>
  <c r="AG53" i="7"/>
  <c r="AG60" i="7" s="1"/>
  <c r="AF53" i="7"/>
  <c r="AF60" i="7" s="1"/>
  <c r="AE53" i="7"/>
  <c r="AE60" i="7" s="1"/>
  <c r="AC53" i="7"/>
  <c r="AC60" i="7" s="1"/>
  <c r="AB53" i="7"/>
  <c r="AB60" i="7" s="1"/>
  <c r="W53" i="7"/>
  <c r="W60" i="7" s="1"/>
  <c r="V53" i="7"/>
  <c r="U53" i="7"/>
  <c r="U60" i="7" s="1"/>
  <c r="T53" i="7"/>
  <c r="T60" i="7" s="1"/>
  <c r="S53" i="7"/>
  <c r="S60" i="7" s="1"/>
  <c r="Q53" i="7"/>
  <c r="Q60" i="7" s="1"/>
  <c r="P53" i="7"/>
  <c r="P60" i="7" s="1"/>
  <c r="K53" i="7"/>
  <c r="K60" i="7" s="1"/>
  <c r="J53" i="7"/>
  <c r="J60" i="7" s="1"/>
  <c r="I53" i="7"/>
  <c r="I60" i="7" s="1"/>
  <c r="H53" i="7"/>
  <c r="H60" i="7" s="1"/>
  <c r="G53" i="7"/>
  <c r="G60" i="7" s="1"/>
  <c r="E53" i="7"/>
  <c r="E60" i="7" s="1"/>
  <c r="D53" i="7"/>
  <c r="D60" i="7" s="1"/>
  <c r="C53" i="7"/>
  <c r="C60" i="7" s="1"/>
  <c r="C45" i="7"/>
  <c r="C36" i="7"/>
  <c r="C27" i="7"/>
  <c r="D27" i="7" s="1"/>
  <c r="C23" i="7"/>
  <c r="D23" i="7" s="1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C16" i="7"/>
  <c r="C52" i="7" s="1"/>
  <c r="C13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C10" i="7" s="1"/>
  <c r="D7" i="7"/>
  <c r="E4" i="7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AH4" i="7" s="1"/>
  <c r="AI4" i="7" s="1"/>
  <c r="AJ4" i="7" s="1"/>
  <c r="AK4" i="7" s="1"/>
  <c r="AL4" i="7" s="1"/>
  <c r="AM4" i="7" s="1"/>
  <c r="AN4" i="7" s="1"/>
  <c r="AO4" i="7" s="1"/>
  <c r="AP4" i="7" s="1"/>
  <c r="AQ4" i="7" s="1"/>
  <c r="AR4" i="7" s="1"/>
  <c r="AS4" i="7" s="1"/>
  <c r="AT4" i="7" s="1"/>
  <c r="D4" i="7"/>
  <c r="C70" i="6"/>
  <c r="AT53" i="6"/>
  <c r="AT60" i="6" s="1"/>
  <c r="AS53" i="6"/>
  <c r="AS60" i="6" s="1"/>
  <c r="AR53" i="6"/>
  <c r="AR60" i="6" s="1"/>
  <c r="AQ53" i="6"/>
  <c r="AQ60" i="6" s="1"/>
  <c r="AP53" i="6"/>
  <c r="AP60" i="6" s="1"/>
  <c r="AO53" i="6"/>
  <c r="AO60" i="6" s="1"/>
  <c r="AN53" i="6"/>
  <c r="AN60" i="6" s="1"/>
  <c r="AM53" i="6"/>
  <c r="AM60" i="6" s="1"/>
  <c r="AL53" i="6"/>
  <c r="AL60" i="6" s="1"/>
  <c r="AK53" i="6"/>
  <c r="AK60" i="6" s="1"/>
  <c r="AJ53" i="6"/>
  <c r="AJ60" i="6" s="1"/>
  <c r="AI53" i="6"/>
  <c r="AI60" i="6" s="1"/>
  <c r="AH53" i="6"/>
  <c r="AH60" i="6" s="1"/>
  <c r="AG53" i="6"/>
  <c r="AG60" i="6" s="1"/>
  <c r="AF53" i="6"/>
  <c r="AF60" i="6" s="1"/>
  <c r="AE53" i="6"/>
  <c r="AE60" i="6" s="1"/>
  <c r="AD53" i="6"/>
  <c r="AD60" i="6" s="1"/>
  <c r="AC53" i="6"/>
  <c r="AC60" i="6" s="1"/>
  <c r="AB53" i="6"/>
  <c r="AB60" i="6" s="1"/>
  <c r="AA53" i="6"/>
  <c r="AA60" i="6" s="1"/>
  <c r="Z53" i="6"/>
  <c r="Z60" i="6" s="1"/>
  <c r="Y53" i="6"/>
  <c r="Y60" i="6" s="1"/>
  <c r="X53" i="6"/>
  <c r="X60" i="6" s="1"/>
  <c r="W53" i="6"/>
  <c r="W60" i="6" s="1"/>
  <c r="V53" i="6"/>
  <c r="V60" i="6" s="1"/>
  <c r="U53" i="6"/>
  <c r="U60" i="6" s="1"/>
  <c r="T53" i="6"/>
  <c r="T60" i="6" s="1"/>
  <c r="S53" i="6"/>
  <c r="S60" i="6" s="1"/>
  <c r="R53" i="6"/>
  <c r="R60" i="6" s="1"/>
  <c r="Q53" i="6"/>
  <c r="Q60" i="6" s="1"/>
  <c r="P53" i="6"/>
  <c r="P60" i="6" s="1"/>
  <c r="O53" i="6"/>
  <c r="O60" i="6" s="1"/>
  <c r="N53" i="6"/>
  <c r="N60" i="6" s="1"/>
  <c r="M53" i="6"/>
  <c r="M60" i="6" s="1"/>
  <c r="L53" i="6"/>
  <c r="L60" i="6" s="1"/>
  <c r="K53" i="6"/>
  <c r="K60" i="6" s="1"/>
  <c r="J53" i="6"/>
  <c r="J60" i="6" s="1"/>
  <c r="I53" i="6"/>
  <c r="I60" i="6" s="1"/>
  <c r="H53" i="6"/>
  <c r="H60" i="6" s="1"/>
  <c r="G53" i="6"/>
  <c r="G60" i="6" s="1"/>
  <c r="F53" i="6"/>
  <c r="F60" i="6" s="1"/>
  <c r="E53" i="6"/>
  <c r="E60" i="6" s="1"/>
  <c r="D53" i="6"/>
  <c r="D60" i="6" s="1"/>
  <c r="C53" i="6"/>
  <c r="C60" i="6" s="1"/>
  <c r="C45" i="6"/>
  <c r="C36" i="6"/>
  <c r="C27" i="6"/>
  <c r="D27" i="6" s="1"/>
  <c r="E27" i="6" s="1"/>
  <c r="F27" i="6" s="1"/>
  <c r="C23" i="6"/>
  <c r="D23" i="6" s="1"/>
  <c r="E23" i="6" s="1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D16" i="6" s="1"/>
  <c r="D52" i="6" s="1"/>
  <c r="C17" i="6"/>
  <c r="C16" i="6"/>
  <c r="C52" i="6" s="1"/>
  <c r="C13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C10" i="6" s="1"/>
  <c r="D7" i="6"/>
  <c r="D4" i="6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AJ4" i="6" s="1"/>
  <c r="AK4" i="6" s="1"/>
  <c r="AL4" i="6" s="1"/>
  <c r="AM4" i="6" s="1"/>
  <c r="AN4" i="6" s="1"/>
  <c r="AO4" i="6" s="1"/>
  <c r="AP4" i="6" s="1"/>
  <c r="AQ4" i="6" s="1"/>
  <c r="AR4" i="6" s="1"/>
  <c r="AS4" i="6" s="1"/>
  <c r="AT4" i="6" s="1"/>
  <c r="C7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C17" i="5"/>
  <c r="C11" i="5"/>
  <c r="AS53" i="5"/>
  <c r="AT53" i="5"/>
  <c r="AT60" i="5" s="1"/>
  <c r="AS60" i="5"/>
  <c r="AR53" i="5"/>
  <c r="AR60" i="5" s="1"/>
  <c r="AQ53" i="5"/>
  <c r="AQ60" i="5" s="1"/>
  <c r="AP53" i="5"/>
  <c r="AP60" i="5" s="1"/>
  <c r="AO53" i="5"/>
  <c r="AO60" i="5" s="1"/>
  <c r="AN53" i="5"/>
  <c r="AN60" i="5" s="1"/>
  <c r="AM53" i="5"/>
  <c r="AM60" i="5" s="1"/>
  <c r="AL53" i="5"/>
  <c r="AL60" i="5" s="1"/>
  <c r="AK53" i="5"/>
  <c r="AK60" i="5" s="1"/>
  <c r="AJ53" i="5"/>
  <c r="AJ60" i="5" s="1"/>
  <c r="AI53" i="5"/>
  <c r="AI60" i="5" s="1"/>
  <c r="AH53" i="5"/>
  <c r="AH60" i="5" s="1"/>
  <c r="AG53" i="5"/>
  <c r="AG60" i="5" s="1"/>
  <c r="AF53" i="5"/>
  <c r="AF60" i="5" s="1"/>
  <c r="AE53" i="5"/>
  <c r="AE60" i="5" s="1"/>
  <c r="AD53" i="5"/>
  <c r="AD60" i="5" s="1"/>
  <c r="AC53" i="5"/>
  <c r="AC60" i="5" s="1"/>
  <c r="AB53" i="5"/>
  <c r="AB60" i="5" s="1"/>
  <c r="AA53" i="5"/>
  <c r="AA60" i="5" s="1"/>
  <c r="Z53" i="5"/>
  <c r="Z60" i="5" s="1"/>
  <c r="Y53" i="5"/>
  <c r="Y60" i="5" s="1"/>
  <c r="X53" i="5"/>
  <c r="X60" i="5" s="1"/>
  <c r="W53" i="5"/>
  <c r="W60" i="5" s="1"/>
  <c r="V53" i="5"/>
  <c r="V60" i="5" s="1"/>
  <c r="U53" i="5"/>
  <c r="U60" i="5" s="1"/>
  <c r="T53" i="5"/>
  <c r="T60" i="5" s="1"/>
  <c r="S53" i="5"/>
  <c r="S60" i="5" s="1"/>
  <c r="R53" i="5"/>
  <c r="R60" i="5" s="1"/>
  <c r="Q53" i="5"/>
  <c r="Q60" i="5" s="1"/>
  <c r="P53" i="5"/>
  <c r="P60" i="5" s="1"/>
  <c r="O53" i="5"/>
  <c r="O60" i="5" s="1"/>
  <c r="N53" i="5"/>
  <c r="N60" i="5" s="1"/>
  <c r="M53" i="5"/>
  <c r="M60" i="5" s="1"/>
  <c r="L53" i="5"/>
  <c r="L60" i="5" s="1"/>
  <c r="K53" i="5"/>
  <c r="K60" i="5" s="1"/>
  <c r="J53" i="5"/>
  <c r="J60" i="5" s="1"/>
  <c r="I53" i="5"/>
  <c r="I60" i="5" s="1"/>
  <c r="H53" i="5"/>
  <c r="H60" i="5" s="1"/>
  <c r="G53" i="5"/>
  <c r="G60" i="5" s="1"/>
  <c r="F53" i="5"/>
  <c r="F60" i="5" s="1"/>
  <c r="E53" i="5"/>
  <c r="E60" i="5" s="1"/>
  <c r="D53" i="5"/>
  <c r="D60" i="5" s="1"/>
  <c r="C53" i="5"/>
  <c r="C60" i="5" s="1"/>
  <c r="C36" i="5"/>
  <c r="C27" i="5"/>
  <c r="D27" i="5" s="1"/>
  <c r="C23" i="5"/>
  <c r="D23" i="5" s="1"/>
  <c r="C16" i="5"/>
  <c r="C52" i="5" s="1"/>
  <c r="C10" i="5"/>
  <c r="C13" i="5" s="1"/>
  <c r="D7" i="5"/>
  <c r="D4" i="5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H4" i="5" s="1"/>
  <c r="AI4" i="5" s="1"/>
  <c r="AJ4" i="5" s="1"/>
  <c r="AK4" i="5" s="1"/>
  <c r="AL4" i="5" s="1"/>
  <c r="AM4" i="5" s="1"/>
  <c r="AN4" i="5" s="1"/>
  <c r="AO4" i="5" s="1"/>
  <c r="AP4" i="5" s="1"/>
  <c r="AQ4" i="5" s="1"/>
  <c r="AR4" i="5" s="1"/>
  <c r="C37" i="2"/>
  <c r="D54" i="2"/>
  <c r="E54" i="2"/>
  <c r="E61" i="2" s="1"/>
  <c r="F54" i="2"/>
  <c r="F61" i="2" s="1"/>
  <c r="G54" i="2"/>
  <c r="G61" i="2" s="1"/>
  <c r="H54" i="2"/>
  <c r="H61" i="2" s="1"/>
  <c r="I54" i="2"/>
  <c r="I61" i="2" s="1"/>
  <c r="J54" i="2"/>
  <c r="J61" i="2" s="1"/>
  <c r="K54" i="2"/>
  <c r="K61" i="2" s="1"/>
  <c r="L54" i="2"/>
  <c r="L61" i="2" s="1"/>
  <c r="M54" i="2"/>
  <c r="M61" i="2" s="1"/>
  <c r="N54" i="2"/>
  <c r="N61" i="2" s="1"/>
  <c r="O54" i="2"/>
  <c r="O61" i="2" s="1"/>
  <c r="P54" i="2"/>
  <c r="P61" i="2" s="1"/>
  <c r="Q54" i="2"/>
  <c r="R54" i="2"/>
  <c r="R61" i="2" s="1"/>
  <c r="S54" i="2"/>
  <c r="S61" i="2" s="1"/>
  <c r="T54" i="2"/>
  <c r="T61" i="2" s="1"/>
  <c r="U54" i="2"/>
  <c r="U61" i="2" s="1"/>
  <c r="V54" i="2"/>
  <c r="V61" i="2" s="1"/>
  <c r="W54" i="2"/>
  <c r="W61" i="2" s="1"/>
  <c r="X54" i="2"/>
  <c r="X61" i="2" s="1"/>
  <c r="Y54" i="2"/>
  <c r="Y61" i="2" s="1"/>
  <c r="Z54" i="2"/>
  <c r="Z61" i="2" s="1"/>
  <c r="AA54" i="2"/>
  <c r="AA61" i="2" s="1"/>
  <c r="AB54" i="2"/>
  <c r="AC54" i="2"/>
  <c r="AC61" i="2" s="1"/>
  <c r="AD54" i="2"/>
  <c r="AD61" i="2" s="1"/>
  <c r="AE54" i="2"/>
  <c r="AE61" i="2" s="1"/>
  <c r="AF54" i="2"/>
  <c r="AF61" i="2" s="1"/>
  <c r="AG54" i="2"/>
  <c r="AG61" i="2" s="1"/>
  <c r="AH54" i="2"/>
  <c r="AH61" i="2" s="1"/>
  <c r="AI54" i="2"/>
  <c r="AI61" i="2" s="1"/>
  <c r="AJ54" i="2"/>
  <c r="AJ61" i="2" s="1"/>
  <c r="AK54" i="2"/>
  <c r="AK61" i="2" s="1"/>
  <c r="AL54" i="2"/>
  <c r="AL61" i="2" s="1"/>
  <c r="AM54" i="2"/>
  <c r="AM61" i="2" s="1"/>
  <c r="AN54" i="2"/>
  <c r="AN61" i="2" s="1"/>
  <c r="AO54" i="2"/>
  <c r="AO61" i="2" s="1"/>
  <c r="AP54" i="2"/>
  <c r="AP61" i="2" s="1"/>
  <c r="AQ54" i="2"/>
  <c r="AQ61" i="2" s="1"/>
  <c r="AR54" i="2"/>
  <c r="AR61" i="2" s="1"/>
  <c r="AS54" i="2"/>
  <c r="AS61" i="2" s="1"/>
  <c r="AT54" i="2"/>
  <c r="AT61" i="2" s="1"/>
  <c r="AU54" i="2"/>
  <c r="AU61" i="2" s="1"/>
  <c r="AV54" i="2"/>
  <c r="AV61" i="2" s="1"/>
  <c r="AW54" i="2"/>
  <c r="AW61" i="2" s="1"/>
  <c r="AX54" i="2"/>
  <c r="AX61" i="2" s="1"/>
  <c r="C54" i="2"/>
  <c r="C61" i="2" s="1"/>
  <c r="D61" i="2"/>
  <c r="Q61" i="2"/>
  <c r="AB61" i="2"/>
  <c r="C53" i="2"/>
  <c r="C46" i="2"/>
  <c r="C48" i="2" s="1"/>
  <c r="C28" i="2"/>
  <c r="D28" i="2" s="1"/>
  <c r="C24" i="2"/>
  <c r="D24" i="2" s="1"/>
  <c r="C17" i="2"/>
  <c r="C11" i="2"/>
  <c r="C14" i="2" s="1"/>
  <c r="D8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AS4" i="2" s="1"/>
  <c r="AT4" i="2" s="1"/>
  <c r="AU4" i="2" s="1"/>
  <c r="AV4" i="2" s="1"/>
  <c r="AW4" i="2" s="1"/>
  <c r="AX4" i="2" s="1"/>
  <c r="C19" i="10" l="1"/>
  <c r="C45" i="10"/>
  <c r="D29" i="11"/>
  <c r="E27" i="11"/>
  <c r="E10" i="11"/>
  <c r="E45" i="11" s="1"/>
  <c r="E13" i="11"/>
  <c r="F7" i="11"/>
  <c r="E16" i="11"/>
  <c r="E52" i="11" s="1"/>
  <c r="E23" i="11"/>
  <c r="D16" i="11"/>
  <c r="D52" i="11" s="1"/>
  <c r="D13" i="11"/>
  <c r="D19" i="11" s="1"/>
  <c r="C19" i="11"/>
  <c r="C45" i="11"/>
  <c r="C55" i="11"/>
  <c r="D51" i="11" s="1"/>
  <c r="E10" i="10"/>
  <c r="E45" i="10" s="1"/>
  <c r="E29" i="10"/>
  <c r="F7" i="10"/>
  <c r="F29" i="10"/>
  <c r="G27" i="10"/>
  <c r="C60" i="10"/>
  <c r="C54" i="10"/>
  <c r="I23" i="10"/>
  <c r="C55" i="10"/>
  <c r="D51" i="10" s="1"/>
  <c r="C47" i="10"/>
  <c r="E16" i="10"/>
  <c r="E52" i="10" s="1"/>
  <c r="F16" i="10"/>
  <c r="F52" i="10" s="1"/>
  <c r="D10" i="10"/>
  <c r="D25" i="10"/>
  <c r="F25" i="10"/>
  <c r="E25" i="10"/>
  <c r="D29" i="10"/>
  <c r="C47" i="9"/>
  <c r="C31" i="9"/>
  <c r="C20" i="9"/>
  <c r="D16" i="9"/>
  <c r="D52" i="9" s="1"/>
  <c r="E7" i="9"/>
  <c r="D13" i="9"/>
  <c r="C54" i="9"/>
  <c r="C55" i="9" s="1"/>
  <c r="D51" i="9" s="1"/>
  <c r="F27" i="9"/>
  <c r="E29" i="9"/>
  <c r="D25" i="9"/>
  <c r="E23" i="9"/>
  <c r="D29" i="9"/>
  <c r="D29" i="8"/>
  <c r="E27" i="8"/>
  <c r="D10" i="8"/>
  <c r="D16" i="8"/>
  <c r="D52" i="8" s="1"/>
  <c r="D13" i="8"/>
  <c r="E7" i="8"/>
  <c r="E25" i="8" s="1"/>
  <c r="D25" i="8"/>
  <c r="C47" i="8"/>
  <c r="C13" i="8"/>
  <c r="C19" i="8" s="1"/>
  <c r="E16" i="8"/>
  <c r="E52" i="8" s="1"/>
  <c r="C54" i="8"/>
  <c r="C55" i="8" s="1"/>
  <c r="D51" i="8" s="1"/>
  <c r="C60" i="8"/>
  <c r="F23" i="8"/>
  <c r="D10" i="7"/>
  <c r="D45" i="7" s="1"/>
  <c r="D13" i="7"/>
  <c r="D19" i="7"/>
  <c r="E7" i="7"/>
  <c r="D16" i="7"/>
  <c r="D52" i="7" s="1"/>
  <c r="C47" i="7"/>
  <c r="E27" i="7"/>
  <c r="D29" i="7"/>
  <c r="C19" i="7"/>
  <c r="E23" i="7"/>
  <c r="D25" i="7"/>
  <c r="C54" i="7"/>
  <c r="C55" i="7" s="1"/>
  <c r="D51" i="7" s="1"/>
  <c r="C19" i="6"/>
  <c r="E25" i="6"/>
  <c r="F23" i="6"/>
  <c r="D25" i="6"/>
  <c r="E7" i="6"/>
  <c r="G27" i="6"/>
  <c r="D29" i="6"/>
  <c r="D10" i="6"/>
  <c r="D45" i="6" s="1"/>
  <c r="C47" i="6"/>
  <c r="C48" i="6" s="1"/>
  <c r="C54" i="6"/>
  <c r="C55" i="6" s="1"/>
  <c r="D51" i="6" s="1"/>
  <c r="D29" i="5"/>
  <c r="D16" i="5"/>
  <c r="D52" i="5" s="1"/>
  <c r="AS4" i="5"/>
  <c r="AT4" i="5" s="1"/>
  <c r="C19" i="5"/>
  <c r="C20" i="5" s="1"/>
  <c r="C45" i="5"/>
  <c r="C47" i="5" s="1"/>
  <c r="C54" i="5"/>
  <c r="C55" i="5" s="1"/>
  <c r="D51" i="5" s="1"/>
  <c r="E23" i="5"/>
  <c r="D25" i="5"/>
  <c r="E27" i="5"/>
  <c r="D10" i="5"/>
  <c r="D45" i="5" s="1"/>
  <c r="E7" i="5"/>
  <c r="C49" i="2"/>
  <c r="C55" i="2"/>
  <c r="C56" i="2" s="1"/>
  <c r="E28" i="2"/>
  <c r="D30" i="2"/>
  <c r="D26" i="2"/>
  <c r="E24" i="2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AG24" i="2" s="1"/>
  <c r="AH24" i="2" s="1"/>
  <c r="AI24" i="2" s="1"/>
  <c r="AJ24" i="2" s="1"/>
  <c r="AK24" i="2" s="1"/>
  <c r="AL24" i="2" s="1"/>
  <c r="AM24" i="2" s="1"/>
  <c r="AN24" i="2" s="1"/>
  <c r="AO24" i="2" s="1"/>
  <c r="AP24" i="2" s="1"/>
  <c r="AQ24" i="2" s="1"/>
  <c r="AR24" i="2" s="1"/>
  <c r="AS24" i="2" s="1"/>
  <c r="AT24" i="2" s="1"/>
  <c r="AU24" i="2" s="1"/>
  <c r="AV24" i="2" s="1"/>
  <c r="AW24" i="2" s="1"/>
  <c r="AX24" i="2" s="1"/>
  <c r="E8" i="2"/>
  <c r="D11" i="2"/>
  <c r="D17" i="2"/>
  <c r="D53" i="2" s="1"/>
  <c r="C20" i="2"/>
  <c r="E19" i="11" l="1"/>
  <c r="C31" i="10"/>
  <c r="C20" i="10"/>
  <c r="D20" i="11"/>
  <c r="D31" i="11"/>
  <c r="E20" i="11"/>
  <c r="E31" i="11"/>
  <c r="F10" i="11"/>
  <c r="F45" i="11" s="1"/>
  <c r="G7" i="11"/>
  <c r="F16" i="11"/>
  <c r="F52" i="11" s="1"/>
  <c r="F13" i="11"/>
  <c r="F19" i="11" s="1"/>
  <c r="D54" i="11"/>
  <c r="D55" i="11" s="1"/>
  <c r="E51" i="11" s="1"/>
  <c r="C31" i="11"/>
  <c r="C20" i="11"/>
  <c r="E25" i="11"/>
  <c r="F23" i="11"/>
  <c r="C47" i="11"/>
  <c r="C48" i="11"/>
  <c r="E29" i="11"/>
  <c r="F27" i="11"/>
  <c r="F10" i="10"/>
  <c r="F45" i="10" s="1"/>
  <c r="G7" i="10"/>
  <c r="D54" i="10"/>
  <c r="D55" i="10"/>
  <c r="E51" i="10" s="1"/>
  <c r="C48" i="10"/>
  <c r="E13" i="10"/>
  <c r="E19" i="10" s="1"/>
  <c r="J23" i="10"/>
  <c r="H27" i="10"/>
  <c r="D45" i="10"/>
  <c r="D13" i="10"/>
  <c r="D19" i="10" s="1"/>
  <c r="D54" i="9"/>
  <c r="D55" i="9" s="1"/>
  <c r="E51" i="9" s="1"/>
  <c r="D19" i="9"/>
  <c r="F23" i="9"/>
  <c r="E25" i="9"/>
  <c r="F29" i="9"/>
  <c r="G27" i="9"/>
  <c r="C32" i="9"/>
  <c r="C59" i="9"/>
  <c r="C48" i="9"/>
  <c r="E16" i="9"/>
  <c r="E52" i="9" s="1"/>
  <c r="F7" i="9"/>
  <c r="E10" i="9"/>
  <c r="E45" i="9" s="1"/>
  <c r="D54" i="8"/>
  <c r="D55" i="8" s="1"/>
  <c r="E51" i="8" s="1"/>
  <c r="C31" i="8"/>
  <c r="C20" i="8"/>
  <c r="D45" i="8"/>
  <c r="D19" i="8"/>
  <c r="G23" i="8"/>
  <c r="F25" i="8"/>
  <c r="E29" i="8"/>
  <c r="F27" i="8"/>
  <c r="E10" i="8"/>
  <c r="E45" i="8" s="1"/>
  <c r="F7" i="8"/>
  <c r="C48" i="8"/>
  <c r="D54" i="7"/>
  <c r="D55" i="7" s="1"/>
  <c r="E51" i="7" s="1"/>
  <c r="D20" i="7"/>
  <c r="D31" i="7"/>
  <c r="E25" i="7"/>
  <c r="F23" i="7"/>
  <c r="C20" i="7"/>
  <c r="C31" i="7"/>
  <c r="E29" i="7"/>
  <c r="F27" i="7"/>
  <c r="C48" i="7"/>
  <c r="E13" i="7"/>
  <c r="E19" i="7" s="1"/>
  <c r="F7" i="7"/>
  <c r="E10" i="7"/>
  <c r="E45" i="7" s="1"/>
  <c r="E16" i="7"/>
  <c r="E52" i="7" s="1"/>
  <c r="D54" i="6"/>
  <c r="D55" i="6" s="1"/>
  <c r="E51" i="6" s="1"/>
  <c r="H27" i="6"/>
  <c r="G23" i="6"/>
  <c r="D44" i="6"/>
  <c r="C31" i="6"/>
  <c r="C20" i="6"/>
  <c r="E10" i="6"/>
  <c r="E45" i="6" s="1"/>
  <c r="E13" i="6"/>
  <c r="F7" i="6"/>
  <c r="E16" i="6"/>
  <c r="E52" i="6" s="1"/>
  <c r="E29" i="6"/>
  <c r="D13" i="6"/>
  <c r="D19" i="6" s="1"/>
  <c r="C48" i="5"/>
  <c r="D44" i="5" s="1"/>
  <c r="D13" i="5"/>
  <c r="D19" i="5" s="1"/>
  <c r="D20" i="5" s="1"/>
  <c r="C31" i="5"/>
  <c r="C59" i="5" s="1"/>
  <c r="E16" i="5"/>
  <c r="E52" i="5" s="1"/>
  <c r="E10" i="5"/>
  <c r="E45" i="5" s="1"/>
  <c r="F7" i="5"/>
  <c r="F27" i="5"/>
  <c r="E29" i="5"/>
  <c r="D54" i="5"/>
  <c r="D55" i="5" s="1"/>
  <c r="E51" i="5" s="1"/>
  <c r="F23" i="5"/>
  <c r="E25" i="5"/>
  <c r="D52" i="2"/>
  <c r="E26" i="2"/>
  <c r="D14" i="2"/>
  <c r="D20" i="2" s="1"/>
  <c r="D46" i="2"/>
  <c r="F28" i="2"/>
  <c r="E30" i="2"/>
  <c r="C32" i="2"/>
  <c r="C60" i="2" s="1"/>
  <c r="C21" i="2"/>
  <c r="F8" i="2"/>
  <c r="F26" i="2" s="1"/>
  <c r="E17" i="2"/>
  <c r="E53" i="2" s="1"/>
  <c r="E11" i="2"/>
  <c r="E46" i="2" s="1"/>
  <c r="C32" i="10" l="1"/>
  <c r="C59" i="10"/>
  <c r="E54" i="11"/>
  <c r="E55" i="11" s="1"/>
  <c r="F51" i="11" s="1"/>
  <c r="F20" i="11"/>
  <c r="F31" i="11"/>
  <c r="D44" i="11"/>
  <c r="C32" i="11"/>
  <c r="C59" i="11"/>
  <c r="G27" i="11"/>
  <c r="F29" i="11"/>
  <c r="G10" i="11"/>
  <c r="G45" i="11" s="1"/>
  <c r="G16" i="11"/>
  <c r="G52" i="11" s="1"/>
  <c r="H7" i="11"/>
  <c r="G23" i="11"/>
  <c r="F25" i="11"/>
  <c r="E59" i="11"/>
  <c r="E37" i="11" s="1"/>
  <c r="E32" i="11"/>
  <c r="D32" i="11"/>
  <c r="D59" i="11"/>
  <c r="D37" i="11" s="1"/>
  <c r="E31" i="10"/>
  <c r="E20" i="10"/>
  <c r="H29" i="10"/>
  <c r="I27" i="10"/>
  <c r="H7" i="10"/>
  <c r="G10" i="10"/>
  <c r="G45" i="10" s="1"/>
  <c r="G25" i="10"/>
  <c r="G16" i="10"/>
  <c r="G52" i="10" s="1"/>
  <c r="G29" i="10"/>
  <c r="K23" i="10"/>
  <c r="D44" i="10"/>
  <c r="E54" i="10"/>
  <c r="E55" i="10" s="1"/>
  <c r="F51" i="10" s="1"/>
  <c r="D31" i="10"/>
  <c r="D20" i="10"/>
  <c r="F13" i="10"/>
  <c r="F19" i="10" s="1"/>
  <c r="D44" i="9"/>
  <c r="C61" i="9"/>
  <c r="C39" i="9" s="1"/>
  <c r="C37" i="9"/>
  <c r="G29" i="9"/>
  <c r="H27" i="9"/>
  <c r="F25" i="9"/>
  <c r="G23" i="9"/>
  <c r="G7" i="9"/>
  <c r="F10" i="9"/>
  <c r="F45" i="9" s="1"/>
  <c r="F16" i="9"/>
  <c r="F52" i="9" s="1"/>
  <c r="D31" i="9"/>
  <c r="D20" i="9"/>
  <c r="E13" i="9"/>
  <c r="E19" i="9" s="1"/>
  <c r="E54" i="9"/>
  <c r="E55" i="9" s="1"/>
  <c r="F51" i="9" s="1"/>
  <c r="D31" i="8"/>
  <c r="D20" i="8"/>
  <c r="F29" i="8"/>
  <c r="G27" i="8"/>
  <c r="D44" i="8"/>
  <c r="C59" i="8"/>
  <c r="C32" i="8"/>
  <c r="E13" i="8"/>
  <c r="E19" i="8" s="1"/>
  <c r="H23" i="8"/>
  <c r="E54" i="8"/>
  <c r="E55" i="8" s="1"/>
  <c r="F51" i="8" s="1"/>
  <c r="F16" i="8"/>
  <c r="F52" i="8" s="1"/>
  <c r="F10" i="8"/>
  <c r="F45" i="8" s="1"/>
  <c r="G7" i="8"/>
  <c r="E54" i="7"/>
  <c r="E55" i="7" s="1"/>
  <c r="F51" i="7" s="1"/>
  <c r="E20" i="7"/>
  <c r="E31" i="7"/>
  <c r="F10" i="7"/>
  <c r="F45" i="7" s="1"/>
  <c r="G7" i="7"/>
  <c r="F16" i="7"/>
  <c r="F52" i="7" s="1"/>
  <c r="D44" i="7"/>
  <c r="G27" i="7"/>
  <c r="F29" i="7"/>
  <c r="C32" i="7"/>
  <c r="C59" i="7"/>
  <c r="F25" i="7"/>
  <c r="G23" i="7"/>
  <c r="D32" i="7"/>
  <c r="D59" i="7"/>
  <c r="D37" i="7" s="1"/>
  <c r="D31" i="6"/>
  <c r="D20" i="6"/>
  <c r="G7" i="6"/>
  <c r="F10" i="6"/>
  <c r="F45" i="6" s="1"/>
  <c r="F16" i="6"/>
  <c r="F52" i="6" s="1"/>
  <c r="F29" i="6"/>
  <c r="E54" i="6"/>
  <c r="E55" i="6"/>
  <c r="F51" i="6" s="1"/>
  <c r="E19" i="6"/>
  <c r="C59" i="6"/>
  <c r="C32" i="6"/>
  <c r="D47" i="6"/>
  <c r="D48" i="6"/>
  <c r="F25" i="6"/>
  <c r="H23" i="6"/>
  <c r="G25" i="6"/>
  <c r="I27" i="6"/>
  <c r="D31" i="5"/>
  <c r="D32" i="5" s="1"/>
  <c r="C32" i="5"/>
  <c r="E54" i="5"/>
  <c r="E55" i="5" s="1"/>
  <c r="F51" i="5" s="1"/>
  <c r="F16" i="5"/>
  <c r="F52" i="5" s="1"/>
  <c r="F10" i="5"/>
  <c r="F45" i="5" s="1"/>
  <c r="G7" i="5"/>
  <c r="F25" i="5"/>
  <c r="G23" i="5"/>
  <c r="E13" i="5"/>
  <c r="E19" i="5" s="1"/>
  <c r="C37" i="5"/>
  <c r="C61" i="5"/>
  <c r="C39" i="5" s="1"/>
  <c r="G27" i="5"/>
  <c r="F29" i="5"/>
  <c r="D47" i="5"/>
  <c r="C62" i="2"/>
  <c r="C63" i="2" s="1"/>
  <c r="C41" i="2" s="1"/>
  <c r="D37" i="2" s="1"/>
  <c r="C38" i="2"/>
  <c r="D55" i="2"/>
  <c r="G28" i="2"/>
  <c r="F30" i="2"/>
  <c r="D21" i="2"/>
  <c r="E14" i="2"/>
  <c r="E20" i="2" s="1"/>
  <c r="F17" i="2"/>
  <c r="F53" i="2" s="1"/>
  <c r="F11" i="2"/>
  <c r="F46" i="2" s="1"/>
  <c r="G8" i="2"/>
  <c r="G26" i="2" s="1"/>
  <c r="C33" i="2"/>
  <c r="C37" i="10" l="1"/>
  <c r="C61" i="10"/>
  <c r="C39" i="10" s="1"/>
  <c r="C62" i="10"/>
  <c r="F13" i="9"/>
  <c r="F19" i="9" s="1"/>
  <c r="F54" i="11"/>
  <c r="F55" i="11" s="1"/>
  <c r="G51" i="11" s="1"/>
  <c r="G29" i="11"/>
  <c r="H27" i="11"/>
  <c r="H23" i="11"/>
  <c r="G25" i="11"/>
  <c r="D47" i="11"/>
  <c r="G13" i="11"/>
  <c r="G19" i="11" s="1"/>
  <c r="F59" i="11"/>
  <c r="F37" i="11" s="1"/>
  <c r="F32" i="11"/>
  <c r="H10" i="11"/>
  <c r="H45" i="11" s="1"/>
  <c r="I7" i="11"/>
  <c r="H16" i="11"/>
  <c r="H52" i="11" s="1"/>
  <c r="C61" i="11"/>
  <c r="C39" i="11" s="1"/>
  <c r="C37" i="11"/>
  <c r="D47" i="10"/>
  <c r="L23" i="10"/>
  <c r="E32" i="10"/>
  <c r="E59" i="10"/>
  <c r="E37" i="10" s="1"/>
  <c r="F31" i="10"/>
  <c r="F20" i="10"/>
  <c r="D32" i="10"/>
  <c r="D59" i="10"/>
  <c r="G13" i="10"/>
  <c r="G19" i="10" s="1"/>
  <c r="F54" i="10"/>
  <c r="F55" i="10" s="1"/>
  <c r="G51" i="10" s="1"/>
  <c r="I7" i="10"/>
  <c r="H10" i="10"/>
  <c r="H45" i="10" s="1"/>
  <c r="H25" i="10"/>
  <c r="H16" i="10"/>
  <c r="H52" i="10" s="1"/>
  <c r="I29" i="10"/>
  <c r="J27" i="10"/>
  <c r="F31" i="9"/>
  <c r="F20" i="9"/>
  <c r="E31" i="9"/>
  <c r="E20" i="9"/>
  <c r="G25" i="9"/>
  <c r="H23" i="9"/>
  <c r="F54" i="9"/>
  <c r="F55" i="9" s="1"/>
  <c r="G51" i="9" s="1"/>
  <c r="H29" i="9"/>
  <c r="I27" i="9"/>
  <c r="D32" i="9"/>
  <c r="D59" i="9"/>
  <c r="D37" i="9" s="1"/>
  <c r="C38" i="9"/>
  <c r="C62" i="9"/>
  <c r="H7" i="9"/>
  <c r="G10" i="9"/>
  <c r="G45" i="9" s="1"/>
  <c r="G16" i="9"/>
  <c r="G52" i="9" s="1"/>
  <c r="D47" i="9"/>
  <c r="D48" i="9" s="1"/>
  <c r="F54" i="8"/>
  <c r="F55" i="8" s="1"/>
  <c r="G51" i="8" s="1"/>
  <c r="E20" i="8"/>
  <c r="E31" i="8"/>
  <c r="I23" i="8"/>
  <c r="F13" i="8"/>
  <c r="F19" i="8"/>
  <c r="G10" i="8"/>
  <c r="G45" i="8" s="1"/>
  <c r="H7" i="8"/>
  <c r="G16" i="8"/>
  <c r="G52" i="8" s="1"/>
  <c r="C37" i="8"/>
  <c r="C61" i="8"/>
  <c r="C39" i="8" s="1"/>
  <c r="C38" i="8" s="1"/>
  <c r="D47" i="8"/>
  <c r="H27" i="8"/>
  <c r="G29" i="8"/>
  <c r="G25" i="8"/>
  <c r="D32" i="8"/>
  <c r="D59" i="8"/>
  <c r="D37" i="8" s="1"/>
  <c r="C61" i="7"/>
  <c r="C39" i="7" s="1"/>
  <c r="C37" i="7"/>
  <c r="F54" i="7"/>
  <c r="F55" i="7"/>
  <c r="G51" i="7" s="1"/>
  <c r="H27" i="7"/>
  <c r="G29" i="7"/>
  <c r="D47" i="7"/>
  <c r="H7" i="7"/>
  <c r="G10" i="7"/>
  <c r="G45" i="7" s="1"/>
  <c r="G13" i="7"/>
  <c r="G16" i="7"/>
  <c r="G52" i="7" s="1"/>
  <c r="F13" i="7"/>
  <c r="G25" i="7"/>
  <c r="H23" i="7"/>
  <c r="F19" i="7"/>
  <c r="E59" i="7"/>
  <c r="E37" i="7" s="1"/>
  <c r="E32" i="7"/>
  <c r="C37" i="6"/>
  <c r="C61" i="6"/>
  <c r="C39" i="6" s="1"/>
  <c r="C38" i="6" s="1"/>
  <c r="D59" i="6"/>
  <c r="D37" i="6" s="1"/>
  <c r="D32" i="6"/>
  <c r="E31" i="6"/>
  <c r="E20" i="6"/>
  <c r="F54" i="6"/>
  <c r="F55" i="6"/>
  <c r="G51" i="6" s="1"/>
  <c r="J27" i="6"/>
  <c r="H25" i="6"/>
  <c r="I23" i="6"/>
  <c r="F13" i="6"/>
  <c r="F19" i="6" s="1"/>
  <c r="E44" i="6"/>
  <c r="H7" i="6"/>
  <c r="G10" i="6"/>
  <c r="G45" i="6" s="1"/>
  <c r="G16" i="6"/>
  <c r="G52" i="6" s="1"/>
  <c r="G29" i="6"/>
  <c r="D59" i="5"/>
  <c r="D37" i="5" s="1"/>
  <c r="C62" i="5"/>
  <c r="C40" i="5" s="1"/>
  <c r="D36" i="5" s="1"/>
  <c r="E31" i="5"/>
  <c r="E20" i="5"/>
  <c r="F54" i="5"/>
  <c r="F55" i="5" s="1"/>
  <c r="G51" i="5" s="1"/>
  <c r="G25" i="5"/>
  <c r="H23" i="5"/>
  <c r="F13" i="5"/>
  <c r="F19" i="5" s="1"/>
  <c r="G29" i="5"/>
  <c r="H27" i="5"/>
  <c r="G16" i="5"/>
  <c r="G52" i="5" s="1"/>
  <c r="G10" i="5"/>
  <c r="G45" i="5" s="1"/>
  <c r="H7" i="5"/>
  <c r="D48" i="5"/>
  <c r="C38" i="5"/>
  <c r="D56" i="2"/>
  <c r="E52" i="2" s="1"/>
  <c r="E55" i="2" s="1"/>
  <c r="D59" i="2"/>
  <c r="C40" i="2"/>
  <c r="C39" i="2" s="1"/>
  <c r="H28" i="2"/>
  <c r="G30" i="2"/>
  <c r="E21" i="2"/>
  <c r="D45" i="2"/>
  <c r="G17" i="2"/>
  <c r="G53" i="2" s="1"/>
  <c r="H8" i="2"/>
  <c r="H26" i="2" s="1"/>
  <c r="G11" i="2"/>
  <c r="G46" i="2" s="1"/>
  <c r="F14" i="2"/>
  <c r="F20" i="2" s="1"/>
  <c r="H13" i="11" l="1"/>
  <c r="H19" i="11" s="1"/>
  <c r="D58" i="10"/>
  <c r="D61" i="10" s="1"/>
  <c r="D39" i="10" s="1"/>
  <c r="C40" i="10"/>
  <c r="D36" i="10" s="1"/>
  <c r="C38" i="10"/>
  <c r="G20" i="11"/>
  <c r="G31" i="11"/>
  <c r="C38" i="11"/>
  <c r="D48" i="11"/>
  <c r="C62" i="11"/>
  <c r="H25" i="11"/>
  <c r="I23" i="11"/>
  <c r="I10" i="11"/>
  <c r="I45" i="11" s="1"/>
  <c r="J7" i="11"/>
  <c r="I16" i="11"/>
  <c r="I52" i="11" s="1"/>
  <c r="H29" i="11"/>
  <c r="I27" i="11"/>
  <c r="G54" i="11"/>
  <c r="G55" i="11" s="1"/>
  <c r="H51" i="11" s="1"/>
  <c r="G54" i="10"/>
  <c r="G55" i="10" s="1"/>
  <c r="H51" i="10" s="1"/>
  <c r="G31" i="10"/>
  <c r="G20" i="10"/>
  <c r="D48" i="10"/>
  <c r="J29" i="10"/>
  <c r="K27" i="10"/>
  <c r="D37" i="10"/>
  <c r="F32" i="10"/>
  <c r="F59" i="10"/>
  <c r="F37" i="10" s="1"/>
  <c r="H13" i="10"/>
  <c r="H19" i="10" s="1"/>
  <c r="J7" i="10"/>
  <c r="I10" i="10"/>
  <c r="I45" i="10" s="1"/>
  <c r="I16" i="10"/>
  <c r="I52" i="10" s="1"/>
  <c r="I25" i="10"/>
  <c r="M23" i="10"/>
  <c r="E44" i="9"/>
  <c r="J27" i="9"/>
  <c r="G54" i="9"/>
  <c r="G55" i="9" s="1"/>
  <c r="H51" i="9" s="1"/>
  <c r="I7" i="9"/>
  <c r="H10" i="9"/>
  <c r="H45" i="9" s="1"/>
  <c r="H16" i="9"/>
  <c r="H52" i="9" s="1"/>
  <c r="H25" i="9"/>
  <c r="I23" i="9"/>
  <c r="G13" i="9"/>
  <c r="G19" i="9"/>
  <c r="E59" i="9"/>
  <c r="E37" i="9" s="1"/>
  <c r="E32" i="9"/>
  <c r="D58" i="9"/>
  <c r="C40" i="9"/>
  <c r="D36" i="9" s="1"/>
  <c r="F32" i="9"/>
  <c r="F59" i="9"/>
  <c r="F37" i="9" s="1"/>
  <c r="C62" i="8"/>
  <c r="D58" i="8" s="1"/>
  <c r="C62" i="7"/>
  <c r="G54" i="8"/>
  <c r="G55" i="8" s="1"/>
  <c r="H51" i="8" s="1"/>
  <c r="H19" i="8"/>
  <c r="H10" i="8"/>
  <c r="H45" i="8" s="1"/>
  <c r="I7" i="8"/>
  <c r="H16" i="8"/>
  <c r="H52" i="8" s="1"/>
  <c r="H13" i="8"/>
  <c r="F20" i="8"/>
  <c r="F31" i="8"/>
  <c r="D48" i="8"/>
  <c r="H25" i="8"/>
  <c r="E59" i="8"/>
  <c r="E37" i="8" s="1"/>
  <c r="E32" i="8"/>
  <c r="I27" i="8"/>
  <c r="H29" i="8"/>
  <c r="I25" i="8"/>
  <c r="J23" i="8"/>
  <c r="G13" i="8"/>
  <c r="G19" i="8" s="1"/>
  <c r="H13" i="7"/>
  <c r="H19" i="7"/>
  <c r="I7" i="7"/>
  <c r="H10" i="7"/>
  <c r="H45" i="7" s="1"/>
  <c r="H16" i="7"/>
  <c r="H52" i="7" s="1"/>
  <c r="D48" i="7"/>
  <c r="I27" i="7"/>
  <c r="H29" i="7"/>
  <c r="D58" i="7"/>
  <c r="C40" i="7"/>
  <c r="D36" i="7" s="1"/>
  <c r="G19" i="7"/>
  <c r="F31" i="7"/>
  <c r="F20" i="7"/>
  <c r="H25" i="7"/>
  <c r="I23" i="7"/>
  <c r="G54" i="7"/>
  <c r="G55" i="7" s="1"/>
  <c r="H51" i="7" s="1"/>
  <c r="C38" i="7"/>
  <c r="F20" i="6"/>
  <c r="F31" i="6"/>
  <c r="G13" i="6"/>
  <c r="G19" i="6" s="1"/>
  <c r="I7" i="6"/>
  <c r="H10" i="6"/>
  <c r="H45" i="6" s="1"/>
  <c r="H16" i="6"/>
  <c r="H52" i="6" s="1"/>
  <c r="H29" i="6"/>
  <c r="G54" i="6"/>
  <c r="G55" i="6"/>
  <c r="H51" i="6" s="1"/>
  <c r="E59" i="6"/>
  <c r="E37" i="6" s="1"/>
  <c r="E32" i="6"/>
  <c r="K27" i="6"/>
  <c r="E47" i="6"/>
  <c r="J23" i="6"/>
  <c r="I25" i="6"/>
  <c r="C62" i="6"/>
  <c r="D58" i="5"/>
  <c r="D61" i="5" s="1"/>
  <c r="D39" i="5" s="1"/>
  <c r="D38" i="5" s="1"/>
  <c r="G13" i="5"/>
  <c r="G19" i="5" s="1"/>
  <c r="G31" i="5" s="1"/>
  <c r="G59" i="5" s="1"/>
  <c r="G54" i="5"/>
  <c r="G55" i="5" s="1"/>
  <c r="H51" i="5" s="1"/>
  <c r="H29" i="5"/>
  <c r="I27" i="5"/>
  <c r="F31" i="5"/>
  <c r="F20" i="5"/>
  <c r="E44" i="5"/>
  <c r="H25" i="5"/>
  <c r="I23" i="5"/>
  <c r="H16" i="5"/>
  <c r="H52" i="5" s="1"/>
  <c r="H10" i="5"/>
  <c r="H45" i="5" s="1"/>
  <c r="I7" i="5"/>
  <c r="E59" i="5"/>
  <c r="E37" i="5" s="1"/>
  <c r="E32" i="5"/>
  <c r="E56" i="2"/>
  <c r="F52" i="2" s="1"/>
  <c r="I28" i="2"/>
  <c r="H30" i="2"/>
  <c r="H17" i="2"/>
  <c r="H53" i="2" s="1"/>
  <c r="I8" i="2"/>
  <c r="I26" i="2" s="1"/>
  <c r="H11" i="2"/>
  <c r="G14" i="2"/>
  <c r="G20" i="2" s="1"/>
  <c r="F21" i="2"/>
  <c r="H31" i="11" l="1"/>
  <c r="H20" i="11"/>
  <c r="D38" i="10"/>
  <c r="D62" i="10"/>
  <c r="E58" i="10" s="1"/>
  <c r="H54" i="11"/>
  <c r="H55" i="11" s="1"/>
  <c r="I51" i="11" s="1"/>
  <c r="J16" i="11"/>
  <c r="J52" i="11" s="1"/>
  <c r="J10" i="11"/>
  <c r="J45" i="11" s="1"/>
  <c r="K7" i="11"/>
  <c r="I13" i="11"/>
  <c r="I19" i="11" s="1"/>
  <c r="J23" i="11"/>
  <c r="I25" i="11"/>
  <c r="D58" i="11"/>
  <c r="C40" i="11"/>
  <c r="D36" i="11" s="1"/>
  <c r="E44" i="11"/>
  <c r="J27" i="11"/>
  <c r="I29" i="11"/>
  <c r="H59" i="11"/>
  <c r="H37" i="11" s="1"/>
  <c r="H32" i="11"/>
  <c r="G59" i="11"/>
  <c r="G37" i="11" s="1"/>
  <c r="G32" i="11"/>
  <c r="H54" i="10"/>
  <c r="H55" i="10" s="1"/>
  <c r="I51" i="10" s="1"/>
  <c r="N23" i="10"/>
  <c r="E61" i="10"/>
  <c r="L27" i="10"/>
  <c r="K7" i="10"/>
  <c r="J10" i="10"/>
  <c r="J45" i="10" s="1"/>
  <c r="J16" i="10"/>
  <c r="J52" i="10" s="1"/>
  <c r="J25" i="10"/>
  <c r="E44" i="10"/>
  <c r="D40" i="10"/>
  <c r="E36" i="10" s="1"/>
  <c r="I13" i="10"/>
  <c r="I19" i="10" s="1"/>
  <c r="H31" i="10"/>
  <c r="H20" i="10"/>
  <c r="G59" i="10"/>
  <c r="G37" i="10" s="1"/>
  <c r="G32" i="10"/>
  <c r="J7" i="9"/>
  <c r="I10" i="9"/>
  <c r="I45" i="9" s="1"/>
  <c r="I16" i="9"/>
  <c r="I52" i="9" s="1"/>
  <c r="H13" i="9"/>
  <c r="H19" i="9" s="1"/>
  <c r="D61" i="9"/>
  <c r="D39" i="9" s="1"/>
  <c r="D38" i="9" s="1"/>
  <c r="D62" i="9"/>
  <c r="H54" i="9"/>
  <c r="H55" i="9" s="1"/>
  <c r="I51" i="9" s="1"/>
  <c r="G20" i="9"/>
  <c r="G31" i="9"/>
  <c r="K27" i="9"/>
  <c r="J23" i="9"/>
  <c r="I25" i="9"/>
  <c r="I29" i="9"/>
  <c r="E47" i="9"/>
  <c r="C40" i="8"/>
  <c r="D36" i="8" s="1"/>
  <c r="G20" i="8"/>
  <c r="G31" i="8"/>
  <c r="H54" i="8"/>
  <c r="H55" i="8" s="1"/>
  <c r="I51" i="8" s="1"/>
  <c r="E44" i="8"/>
  <c r="D61" i="8"/>
  <c r="D39" i="8" s="1"/>
  <c r="F59" i="8"/>
  <c r="F37" i="8" s="1"/>
  <c r="F32" i="8"/>
  <c r="K23" i="8"/>
  <c r="J25" i="8"/>
  <c r="J27" i="8"/>
  <c r="I29" i="8"/>
  <c r="J7" i="8"/>
  <c r="I10" i="8"/>
  <c r="I45" i="8" s="1"/>
  <c r="I13" i="8"/>
  <c r="I16" i="8"/>
  <c r="I52" i="8" s="1"/>
  <c r="H20" i="8"/>
  <c r="H31" i="8"/>
  <c r="H31" i="7"/>
  <c r="H20" i="7"/>
  <c r="F32" i="7"/>
  <c r="F59" i="7"/>
  <c r="F37" i="7" s="1"/>
  <c r="G20" i="7"/>
  <c r="G31" i="7"/>
  <c r="D61" i="7"/>
  <c r="D39" i="7" s="1"/>
  <c r="D38" i="7" s="1"/>
  <c r="D62" i="7"/>
  <c r="E58" i="7" s="1"/>
  <c r="I29" i="7"/>
  <c r="J27" i="7"/>
  <c r="E44" i="7"/>
  <c r="H54" i="7"/>
  <c r="H55" i="7"/>
  <c r="I51" i="7" s="1"/>
  <c r="I25" i="7"/>
  <c r="J23" i="7"/>
  <c r="I10" i="7"/>
  <c r="I45" i="7" s="1"/>
  <c r="I13" i="7"/>
  <c r="I19" i="7" s="1"/>
  <c r="I16" i="7"/>
  <c r="I52" i="7" s="1"/>
  <c r="J7" i="7"/>
  <c r="G31" i="6"/>
  <c r="G20" i="6"/>
  <c r="H54" i="6"/>
  <c r="H55" i="6"/>
  <c r="I51" i="6" s="1"/>
  <c r="D58" i="6"/>
  <c r="C40" i="6"/>
  <c r="D36" i="6" s="1"/>
  <c r="K23" i="6"/>
  <c r="H19" i="6"/>
  <c r="F59" i="6"/>
  <c r="F37" i="6" s="1"/>
  <c r="F32" i="6"/>
  <c r="E48" i="6"/>
  <c r="H13" i="6"/>
  <c r="L27" i="6"/>
  <c r="I16" i="6"/>
  <c r="I52" i="6" s="1"/>
  <c r="J7" i="6"/>
  <c r="I10" i="6"/>
  <c r="I45" i="6" s="1"/>
  <c r="I29" i="6"/>
  <c r="H13" i="5"/>
  <c r="H19" i="5" s="1"/>
  <c r="G20" i="5"/>
  <c r="H54" i="5"/>
  <c r="H55" i="5" s="1"/>
  <c r="I51" i="5" s="1"/>
  <c r="E47" i="5"/>
  <c r="I25" i="5"/>
  <c r="J23" i="5"/>
  <c r="D62" i="5"/>
  <c r="F59" i="5"/>
  <c r="F37" i="5" s="1"/>
  <c r="F32" i="5"/>
  <c r="I10" i="5"/>
  <c r="I45" i="5" s="1"/>
  <c r="J7" i="5"/>
  <c r="I16" i="5"/>
  <c r="I52" i="5" s="1"/>
  <c r="I29" i="5"/>
  <c r="J27" i="5"/>
  <c r="G32" i="5"/>
  <c r="G37" i="5"/>
  <c r="F55" i="2"/>
  <c r="H14" i="2"/>
  <c r="H20" i="2" s="1"/>
  <c r="H46" i="2"/>
  <c r="J28" i="2"/>
  <c r="I30" i="2"/>
  <c r="G21" i="2"/>
  <c r="J8" i="2"/>
  <c r="J26" i="2" s="1"/>
  <c r="I17" i="2"/>
  <c r="I53" i="2" s="1"/>
  <c r="I11" i="2"/>
  <c r="E62" i="10" l="1"/>
  <c r="F58" i="10" s="1"/>
  <c r="F61" i="10" s="1"/>
  <c r="I31" i="11"/>
  <c r="I20" i="11"/>
  <c r="I54" i="11"/>
  <c r="I55" i="11" s="1"/>
  <c r="J51" i="11" s="1"/>
  <c r="D61" i="11"/>
  <c r="D39" i="11" s="1"/>
  <c r="D38" i="11" s="1"/>
  <c r="D62" i="11"/>
  <c r="K16" i="11"/>
  <c r="K52" i="11" s="1"/>
  <c r="K10" i="11"/>
  <c r="K45" i="11" s="1"/>
  <c r="L7" i="11"/>
  <c r="K27" i="11"/>
  <c r="J29" i="11"/>
  <c r="J13" i="11"/>
  <c r="J19" i="11" s="1"/>
  <c r="E47" i="11"/>
  <c r="J25" i="11"/>
  <c r="K23" i="11"/>
  <c r="I31" i="10"/>
  <c r="I20" i="10"/>
  <c r="I54" i="10"/>
  <c r="I55" i="10"/>
  <c r="J51" i="10" s="1"/>
  <c r="J13" i="10"/>
  <c r="J19" i="10" s="1"/>
  <c r="L7" i="10"/>
  <c r="K10" i="10"/>
  <c r="K45" i="10" s="1"/>
  <c r="K16" i="10"/>
  <c r="K52" i="10" s="1"/>
  <c r="K25" i="10"/>
  <c r="H59" i="10"/>
  <c r="H37" i="10" s="1"/>
  <c r="H32" i="10"/>
  <c r="M27" i="10"/>
  <c r="K29" i="10"/>
  <c r="E47" i="10"/>
  <c r="E39" i="10" s="1"/>
  <c r="E38" i="10" s="1"/>
  <c r="O23" i="10"/>
  <c r="I54" i="9"/>
  <c r="I55" i="9" s="1"/>
  <c r="J51" i="9" s="1"/>
  <c r="H31" i="9"/>
  <c r="H20" i="9"/>
  <c r="E58" i="9"/>
  <c r="D40" i="9"/>
  <c r="E36" i="9" s="1"/>
  <c r="E48" i="9"/>
  <c r="K23" i="9"/>
  <c r="J25" i="9"/>
  <c r="K29" i="9"/>
  <c r="L27" i="9"/>
  <c r="K7" i="9"/>
  <c r="J10" i="9"/>
  <c r="J45" i="9" s="1"/>
  <c r="J13" i="9"/>
  <c r="J16" i="9"/>
  <c r="J52" i="9" s="1"/>
  <c r="J29" i="9"/>
  <c r="G59" i="9"/>
  <c r="G37" i="9" s="1"/>
  <c r="G32" i="9"/>
  <c r="I13" i="9"/>
  <c r="I19" i="9" s="1"/>
  <c r="D38" i="8"/>
  <c r="D40" i="7"/>
  <c r="E36" i="7" s="1"/>
  <c r="L23" i="8"/>
  <c r="H32" i="8"/>
  <c r="H59" i="8"/>
  <c r="H37" i="8" s="1"/>
  <c r="D62" i="8"/>
  <c r="E47" i="8"/>
  <c r="E48" i="8"/>
  <c r="K7" i="8"/>
  <c r="J16" i="8"/>
  <c r="J52" i="8" s="1"/>
  <c r="J10" i="8"/>
  <c r="J45" i="8" s="1"/>
  <c r="I19" i="8"/>
  <c r="K27" i="8"/>
  <c r="J29" i="8"/>
  <c r="I54" i="8"/>
  <c r="I55" i="8" s="1"/>
  <c r="J51" i="8" s="1"/>
  <c r="G59" i="8"/>
  <c r="G37" i="8" s="1"/>
  <c r="G32" i="8"/>
  <c r="I31" i="7"/>
  <c r="I20" i="7"/>
  <c r="K7" i="7"/>
  <c r="J10" i="7"/>
  <c r="J45" i="7" s="1"/>
  <c r="J16" i="7"/>
  <c r="J52" i="7" s="1"/>
  <c r="J29" i="7"/>
  <c r="K27" i="7"/>
  <c r="E61" i="7"/>
  <c r="E62" i="7" s="1"/>
  <c r="F58" i="7" s="1"/>
  <c r="K23" i="7"/>
  <c r="J25" i="7"/>
  <c r="I54" i="7"/>
  <c r="I55" i="7" s="1"/>
  <c r="J51" i="7" s="1"/>
  <c r="E47" i="7"/>
  <c r="G32" i="7"/>
  <c r="G59" i="7"/>
  <c r="G37" i="7" s="1"/>
  <c r="H59" i="7"/>
  <c r="H37" i="7" s="1"/>
  <c r="H32" i="7"/>
  <c r="F44" i="6"/>
  <c r="G59" i="6"/>
  <c r="G37" i="6" s="1"/>
  <c r="G32" i="6"/>
  <c r="H20" i="6"/>
  <c r="H31" i="6"/>
  <c r="J10" i="6"/>
  <c r="J45" i="6" s="1"/>
  <c r="J13" i="6"/>
  <c r="J16" i="6"/>
  <c r="J52" i="6" s="1"/>
  <c r="K7" i="6"/>
  <c r="J19" i="6"/>
  <c r="J29" i="6"/>
  <c r="J25" i="6"/>
  <c r="L23" i="6"/>
  <c r="I13" i="6"/>
  <c r="I19" i="6" s="1"/>
  <c r="M27" i="6"/>
  <c r="D61" i="6"/>
  <c r="D39" i="6" s="1"/>
  <c r="D38" i="6" s="1"/>
  <c r="I54" i="6"/>
  <c r="I55" i="6"/>
  <c r="J51" i="6" s="1"/>
  <c r="I54" i="5"/>
  <c r="I55" i="5" s="1"/>
  <c r="J51" i="5" s="1"/>
  <c r="E58" i="5"/>
  <c r="D40" i="5"/>
  <c r="E36" i="5" s="1"/>
  <c r="E48" i="5"/>
  <c r="K23" i="5"/>
  <c r="J25" i="5"/>
  <c r="J29" i="5"/>
  <c r="K27" i="5"/>
  <c r="H31" i="5"/>
  <c r="H20" i="5"/>
  <c r="I13" i="5"/>
  <c r="I19" i="5" s="1"/>
  <c r="J16" i="5"/>
  <c r="J52" i="5" s="1"/>
  <c r="J10" i="5"/>
  <c r="J45" i="5" s="1"/>
  <c r="K7" i="5"/>
  <c r="F56" i="2"/>
  <c r="G52" i="2" s="1"/>
  <c r="I14" i="2"/>
  <c r="I20" i="2" s="1"/>
  <c r="I46" i="2"/>
  <c r="K28" i="2"/>
  <c r="J30" i="2"/>
  <c r="J11" i="2"/>
  <c r="J17" i="2"/>
  <c r="J53" i="2" s="1"/>
  <c r="K8" i="2"/>
  <c r="K26" i="2" s="1"/>
  <c r="H21" i="2"/>
  <c r="F62" i="10" l="1"/>
  <c r="G58" i="10" s="1"/>
  <c r="J19" i="9"/>
  <c r="I59" i="11"/>
  <c r="I37" i="11" s="1"/>
  <c r="I32" i="11"/>
  <c r="M7" i="11"/>
  <c r="L10" i="11"/>
  <c r="L45" i="11" s="1"/>
  <c r="L16" i="11"/>
  <c r="L52" i="11" s="1"/>
  <c r="K13" i="11"/>
  <c r="K19" i="11" s="1"/>
  <c r="E58" i="11"/>
  <c r="D40" i="11"/>
  <c r="E36" i="11" s="1"/>
  <c r="E48" i="11"/>
  <c r="J54" i="11"/>
  <c r="J55" i="11" s="1"/>
  <c r="K51" i="11" s="1"/>
  <c r="J20" i="11"/>
  <c r="J31" i="11"/>
  <c r="L27" i="11"/>
  <c r="K29" i="11"/>
  <c r="L23" i="11"/>
  <c r="K25" i="11"/>
  <c r="J31" i="10"/>
  <c r="J20" i="10"/>
  <c r="K13" i="10"/>
  <c r="E48" i="10"/>
  <c r="K19" i="10"/>
  <c r="P23" i="10"/>
  <c r="G61" i="10"/>
  <c r="G62" i="10" s="1"/>
  <c r="H58" i="10" s="1"/>
  <c r="L16" i="10"/>
  <c r="L52" i="10" s="1"/>
  <c r="L10" i="10"/>
  <c r="L45" i="10" s="1"/>
  <c r="M7" i="10"/>
  <c r="L25" i="10"/>
  <c r="L29" i="10"/>
  <c r="N27" i="10"/>
  <c r="M29" i="10"/>
  <c r="J54" i="10"/>
  <c r="J55" i="10" s="1"/>
  <c r="K51" i="10" s="1"/>
  <c r="I59" i="10"/>
  <c r="I37" i="10" s="1"/>
  <c r="I32" i="10"/>
  <c r="I20" i="9"/>
  <c r="I31" i="9"/>
  <c r="J31" i="9"/>
  <c r="J20" i="9"/>
  <c r="J54" i="9"/>
  <c r="J55" i="9"/>
  <c r="K51" i="9" s="1"/>
  <c r="K25" i="9"/>
  <c r="L23" i="9"/>
  <c r="F44" i="9"/>
  <c r="E61" i="9"/>
  <c r="E39" i="9" s="1"/>
  <c r="E38" i="9" s="1"/>
  <c r="H59" i="9"/>
  <c r="H37" i="9" s="1"/>
  <c r="H32" i="9"/>
  <c r="L7" i="9"/>
  <c r="K10" i="9"/>
  <c r="K45" i="9" s="1"/>
  <c r="K16" i="9"/>
  <c r="K52" i="9" s="1"/>
  <c r="M27" i="9"/>
  <c r="L29" i="9"/>
  <c r="M23" i="8"/>
  <c r="L7" i="8"/>
  <c r="K10" i="8"/>
  <c r="K45" i="8" s="1"/>
  <c r="K16" i="8"/>
  <c r="K52" i="8" s="1"/>
  <c r="J13" i="8"/>
  <c r="J19" i="8"/>
  <c r="F44" i="8"/>
  <c r="J54" i="8"/>
  <c r="J55" i="8" s="1"/>
  <c r="K51" i="8" s="1"/>
  <c r="E58" i="8"/>
  <c r="D40" i="8"/>
  <c r="E36" i="8" s="1"/>
  <c r="K29" i="8"/>
  <c r="L27" i="8"/>
  <c r="I20" i="8"/>
  <c r="I31" i="8"/>
  <c r="K25" i="8"/>
  <c r="J54" i="7"/>
  <c r="J55" i="7"/>
  <c r="K51" i="7" s="1"/>
  <c r="F61" i="7"/>
  <c r="F62" i="7" s="1"/>
  <c r="G58" i="7" s="1"/>
  <c r="L7" i="7"/>
  <c r="K10" i="7"/>
  <c r="K45" i="7" s="1"/>
  <c r="K13" i="7"/>
  <c r="K19" i="7" s="1"/>
  <c r="K16" i="7"/>
  <c r="K52" i="7" s="1"/>
  <c r="I59" i="7"/>
  <c r="I37" i="7" s="1"/>
  <c r="I32" i="7"/>
  <c r="L23" i="7"/>
  <c r="K25" i="7"/>
  <c r="L27" i="7"/>
  <c r="K29" i="7"/>
  <c r="E39" i="7"/>
  <c r="E38" i="7" s="1"/>
  <c r="E48" i="7"/>
  <c r="J13" i="7"/>
  <c r="J19" i="7"/>
  <c r="F47" i="6"/>
  <c r="F48" i="6" s="1"/>
  <c r="K16" i="6"/>
  <c r="K52" i="6" s="1"/>
  <c r="L7" i="6"/>
  <c r="K10" i="6"/>
  <c r="K45" i="6" s="1"/>
  <c r="K29" i="6"/>
  <c r="L25" i="6"/>
  <c r="M23" i="6"/>
  <c r="J31" i="6"/>
  <c r="J20" i="6"/>
  <c r="J54" i="6"/>
  <c r="J55" i="6" s="1"/>
  <c r="K51" i="6" s="1"/>
  <c r="D62" i="6"/>
  <c r="H59" i="6"/>
  <c r="H37" i="6" s="1"/>
  <c r="H32" i="6"/>
  <c r="N27" i="6"/>
  <c r="I31" i="6"/>
  <c r="I20" i="6"/>
  <c r="K25" i="6"/>
  <c r="J54" i="5"/>
  <c r="J55" i="5" s="1"/>
  <c r="K51" i="5" s="1"/>
  <c r="K25" i="5"/>
  <c r="L23" i="5"/>
  <c r="F44" i="5"/>
  <c r="J13" i="5"/>
  <c r="J19" i="5" s="1"/>
  <c r="E61" i="5"/>
  <c r="E39" i="5" s="1"/>
  <c r="E38" i="5" s="1"/>
  <c r="L7" i="5"/>
  <c r="K16" i="5"/>
  <c r="K52" i="5" s="1"/>
  <c r="K10" i="5"/>
  <c r="K45" i="5" s="1"/>
  <c r="K29" i="5"/>
  <c r="L27" i="5"/>
  <c r="I31" i="5"/>
  <c r="I20" i="5"/>
  <c r="H59" i="5"/>
  <c r="H37" i="5" s="1"/>
  <c r="H32" i="5"/>
  <c r="G55" i="2"/>
  <c r="J14" i="2"/>
  <c r="J20" i="2" s="1"/>
  <c r="J46" i="2"/>
  <c r="L28" i="2"/>
  <c r="K30" i="2"/>
  <c r="K17" i="2"/>
  <c r="K53" i="2" s="1"/>
  <c r="K11" i="2"/>
  <c r="K46" i="2" s="1"/>
  <c r="L8" i="2"/>
  <c r="L26" i="2" s="1"/>
  <c r="K14" i="2"/>
  <c r="I21" i="2"/>
  <c r="K13" i="9" l="1"/>
  <c r="K19" i="9" s="1"/>
  <c r="K54" i="11"/>
  <c r="K55" i="11" s="1"/>
  <c r="L51" i="11" s="1"/>
  <c r="F44" i="11"/>
  <c r="E61" i="11"/>
  <c r="E39" i="11" s="1"/>
  <c r="E38" i="11" s="1"/>
  <c r="E62" i="11"/>
  <c r="F58" i="11" s="1"/>
  <c r="K31" i="11"/>
  <c r="K20" i="11"/>
  <c r="L29" i="11"/>
  <c r="M27" i="11"/>
  <c r="L19" i="11"/>
  <c r="J59" i="11"/>
  <c r="J37" i="11" s="1"/>
  <c r="J32" i="11"/>
  <c r="M10" i="11"/>
  <c r="M45" i="11" s="1"/>
  <c r="N7" i="11"/>
  <c r="M16" i="11"/>
  <c r="M52" i="11" s="1"/>
  <c r="L13" i="11"/>
  <c r="L25" i="11"/>
  <c r="M23" i="11"/>
  <c r="K54" i="10"/>
  <c r="K55" i="10"/>
  <c r="L51" i="10" s="1"/>
  <c r="Q23" i="10"/>
  <c r="O27" i="10"/>
  <c r="J59" i="10"/>
  <c r="J37" i="10" s="1"/>
  <c r="J32" i="10"/>
  <c r="L13" i="10"/>
  <c r="L19" i="10" s="1"/>
  <c r="H61" i="10"/>
  <c r="H62" i="10" s="1"/>
  <c r="I58" i="10" s="1"/>
  <c r="K31" i="10"/>
  <c r="K20" i="10"/>
  <c r="F44" i="10"/>
  <c r="E40" i="10"/>
  <c r="F36" i="10" s="1"/>
  <c r="N7" i="10"/>
  <c r="M10" i="10"/>
  <c r="M45" i="10" s="1"/>
  <c r="M16" i="10"/>
  <c r="M52" i="10" s="1"/>
  <c r="M25" i="10"/>
  <c r="E62" i="9"/>
  <c r="F47" i="9"/>
  <c r="F48" i="9" s="1"/>
  <c r="N27" i="9"/>
  <c r="M29" i="9"/>
  <c r="L25" i="9"/>
  <c r="M23" i="9"/>
  <c r="K54" i="9"/>
  <c r="K55" i="9"/>
  <c r="L51" i="9" s="1"/>
  <c r="M7" i="9"/>
  <c r="L10" i="9"/>
  <c r="L45" i="9" s="1"/>
  <c r="L16" i="9"/>
  <c r="L52" i="9" s="1"/>
  <c r="J59" i="9"/>
  <c r="J37" i="9" s="1"/>
  <c r="J32" i="9"/>
  <c r="I59" i="9"/>
  <c r="I37" i="9" s="1"/>
  <c r="I32" i="9"/>
  <c r="I59" i="8"/>
  <c r="I37" i="8" s="1"/>
  <c r="I32" i="8"/>
  <c r="K54" i="8"/>
  <c r="K55" i="8" s="1"/>
  <c r="L51" i="8" s="1"/>
  <c r="F47" i="8"/>
  <c r="F48" i="8" s="1"/>
  <c r="J31" i="8"/>
  <c r="J20" i="8"/>
  <c r="M27" i="8"/>
  <c r="L29" i="8"/>
  <c r="K13" i="8"/>
  <c r="K19" i="8" s="1"/>
  <c r="E61" i="8"/>
  <c r="E39" i="8" s="1"/>
  <c r="E38" i="8" s="1"/>
  <c r="E62" i="8"/>
  <c r="M7" i="8"/>
  <c r="L10" i="8"/>
  <c r="L45" i="8" s="1"/>
  <c r="L16" i="8"/>
  <c r="L52" i="8" s="1"/>
  <c r="L25" i="8"/>
  <c r="M25" i="8"/>
  <c r="N23" i="8"/>
  <c r="K31" i="7"/>
  <c r="K20" i="7"/>
  <c r="L25" i="7"/>
  <c r="M23" i="7"/>
  <c r="M7" i="7"/>
  <c r="L10" i="7"/>
  <c r="L45" i="7" s="1"/>
  <c r="L13" i="7"/>
  <c r="L16" i="7"/>
  <c r="L52" i="7" s="1"/>
  <c r="L19" i="7"/>
  <c r="J20" i="7"/>
  <c r="J31" i="7"/>
  <c r="F44" i="7"/>
  <c r="E40" i="7"/>
  <c r="F36" i="7" s="1"/>
  <c r="G61" i="7"/>
  <c r="G62" i="7" s="1"/>
  <c r="H58" i="7" s="1"/>
  <c r="L29" i="7"/>
  <c r="M27" i="7"/>
  <c r="K54" i="7"/>
  <c r="K55" i="7" s="1"/>
  <c r="L51" i="7" s="1"/>
  <c r="N23" i="6"/>
  <c r="I59" i="6"/>
  <c r="I37" i="6" s="1"/>
  <c r="I32" i="6"/>
  <c r="O27" i="6"/>
  <c r="K19" i="6"/>
  <c r="L16" i="6"/>
  <c r="L52" i="6" s="1"/>
  <c r="M7" i="6"/>
  <c r="L10" i="6"/>
  <c r="L45" i="6" s="1"/>
  <c r="L13" i="6"/>
  <c r="L19" i="6" s="1"/>
  <c r="L29" i="6"/>
  <c r="E58" i="6"/>
  <c r="D40" i="6"/>
  <c r="E36" i="6" s="1"/>
  <c r="K13" i="6"/>
  <c r="J59" i="6"/>
  <c r="J37" i="6" s="1"/>
  <c r="J32" i="6"/>
  <c r="K54" i="6"/>
  <c r="K55" i="6" s="1"/>
  <c r="L51" i="6" s="1"/>
  <c r="G44" i="6"/>
  <c r="J31" i="5"/>
  <c r="J20" i="5"/>
  <c r="L16" i="5"/>
  <c r="L52" i="5" s="1"/>
  <c r="L10" i="5"/>
  <c r="L45" i="5" s="1"/>
  <c r="M7" i="5"/>
  <c r="E62" i="5"/>
  <c r="L29" i="5"/>
  <c r="M27" i="5"/>
  <c r="L25" i="5"/>
  <c r="M23" i="5"/>
  <c r="F47" i="5"/>
  <c r="K54" i="5"/>
  <c r="K55" i="5" s="1"/>
  <c r="L51" i="5" s="1"/>
  <c r="I59" i="5"/>
  <c r="I37" i="5" s="1"/>
  <c r="I32" i="5"/>
  <c r="K13" i="5"/>
  <c r="K19" i="5" s="1"/>
  <c r="G56" i="2"/>
  <c r="H52" i="2" s="1"/>
  <c r="M28" i="2"/>
  <c r="L30" i="2"/>
  <c r="J21" i="2"/>
  <c r="L17" i="2"/>
  <c r="L53" i="2" s="1"/>
  <c r="M8" i="2"/>
  <c r="M26" i="2" s="1"/>
  <c r="L11" i="2"/>
  <c r="L46" i="2" s="1"/>
  <c r="L14" i="2"/>
  <c r="K20" i="2"/>
  <c r="L54" i="11" l="1"/>
  <c r="L55" i="11"/>
  <c r="M51" i="11" s="1"/>
  <c r="L31" i="11"/>
  <c r="L20" i="11"/>
  <c r="N27" i="11"/>
  <c r="M29" i="11"/>
  <c r="M25" i="11"/>
  <c r="N23" i="11"/>
  <c r="K32" i="11"/>
  <c r="K59" i="11"/>
  <c r="K37" i="11" s="1"/>
  <c r="O7" i="11"/>
  <c r="N19" i="11"/>
  <c r="N10" i="11"/>
  <c r="N45" i="11" s="1"/>
  <c r="N16" i="11"/>
  <c r="N52" i="11" s="1"/>
  <c r="N13" i="11"/>
  <c r="F61" i="11"/>
  <c r="F62" i="11"/>
  <c r="G58" i="11" s="1"/>
  <c r="E40" i="11"/>
  <c r="F36" i="11" s="1"/>
  <c r="M13" i="11"/>
  <c r="M19" i="11" s="1"/>
  <c r="F47" i="11"/>
  <c r="F39" i="11" s="1"/>
  <c r="F38" i="11" s="1"/>
  <c r="F48" i="11"/>
  <c r="L31" i="10"/>
  <c r="L20" i="10"/>
  <c r="I61" i="10"/>
  <c r="I62" i="10" s="1"/>
  <c r="J58" i="10" s="1"/>
  <c r="M13" i="10"/>
  <c r="M19" i="10" s="1"/>
  <c r="R23" i="10"/>
  <c r="N10" i="10"/>
  <c r="N45" i="10" s="1"/>
  <c r="O7" i="10"/>
  <c r="N16" i="10"/>
  <c r="N52" i="10" s="1"/>
  <c r="N25" i="10"/>
  <c r="N29" i="10"/>
  <c r="P27" i="10"/>
  <c r="O29" i="10"/>
  <c r="F47" i="10"/>
  <c r="F39" i="10" s="1"/>
  <c r="F38" i="10" s="1"/>
  <c r="K59" i="10"/>
  <c r="K37" i="10" s="1"/>
  <c r="K32" i="10"/>
  <c r="L54" i="10"/>
  <c r="L55" i="10" s="1"/>
  <c r="M51" i="10" s="1"/>
  <c r="K20" i="9"/>
  <c r="K31" i="9"/>
  <c r="L54" i="9"/>
  <c r="L55" i="9" s="1"/>
  <c r="M51" i="9" s="1"/>
  <c r="M25" i="9"/>
  <c r="N23" i="9"/>
  <c r="O27" i="9"/>
  <c r="N29" i="9"/>
  <c r="G44" i="9"/>
  <c r="M10" i="9"/>
  <c r="M45" i="9" s="1"/>
  <c r="N7" i="9"/>
  <c r="M16" i="9"/>
  <c r="M52" i="9" s="1"/>
  <c r="L13" i="9"/>
  <c r="L19" i="9" s="1"/>
  <c r="F58" i="9"/>
  <c r="E40" i="9"/>
  <c r="F36" i="9" s="1"/>
  <c r="K20" i="8"/>
  <c r="K31" i="8"/>
  <c r="O23" i="8"/>
  <c r="M29" i="8"/>
  <c r="N27" i="8"/>
  <c r="J59" i="8"/>
  <c r="J37" i="8" s="1"/>
  <c r="J32" i="8"/>
  <c r="L19" i="8"/>
  <c r="G44" i="8"/>
  <c r="L13" i="8"/>
  <c r="M10" i="8"/>
  <c r="M45" i="8" s="1"/>
  <c r="N7" i="8"/>
  <c r="M16" i="8"/>
  <c r="M52" i="8" s="1"/>
  <c r="L54" i="8"/>
  <c r="L55" i="8" s="1"/>
  <c r="M51" i="8" s="1"/>
  <c r="F58" i="8"/>
  <c r="E40" i="8"/>
  <c r="F36" i="8" s="1"/>
  <c r="L54" i="7"/>
  <c r="L55" i="7" s="1"/>
  <c r="M51" i="7" s="1"/>
  <c r="H61" i="7"/>
  <c r="H62" i="7" s="1"/>
  <c r="I58" i="7" s="1"/>
  <c r="F47" i="7"/>
  <c r="F39" i="7" s="1"/>
  <c r="F38" i="7" s="1"/>
  <c r="F48" i="7"/>
  <c r="K59" i="7"/>
  <c r="K37" i="7" s="1"/>
  <c r="K32" i="7"/>
  <c r="J32" i="7"/>
  <c r="J59" i="7"/>
  <c r="J37" i="7" s="1"/>
  <c r="L31" i="7"/>
  <c r="L20" i="7"/>
  <c r="M29" i="7"/>
  <c r="N27" i="7"/>
  <c r="N7" i="7"/>
  <c r="M10" i="7"/>
  <c r="M45" i="7" s="1"/>
  <c r="M16" i="7"/>
  <c r="M52" i="7" s="1"/>
  <c r="N23" i="7"/>
  <c r="M25" i="7"/>
  <c r="L31" i="6"/>
  <c r="L20" i="6"/>
  <c r="L54" i="6"/>
  <c r="L55" i="6" s="1"/>
  <c r="M51" i="6" s="1"/>
  <c r="G47" i="6"/>
  <c r="G48" i="6"/>
  <c r="M16" i="6"/>
  <c r="M52" i="6" s="1"/>
  <c r="N7" i="6"/>
  <c r="M10" i="6"/>
  <c r="M45" i="6" s="1"/>
  <c r="M29" i="6"/>
  <c r="K31" i="6"/>
  <c r="K20" i="6"/>
  <c r="P27" i="6"/>
  <c r="E61" i="6"/>
  <c r="E39" i="6" s="1"/>
  <c r="E38" i="6" s="1"/>
  <c r="O23" i="6"/>
  <c r="M25" i="6"/>
  <c r="N23" i="5"/>
  <c r="M25" i="5"/>
  <c r="M29" i="5"/>
  <c r="N27" i="5"/>
  <c r="K31" i="5"/>
  <c r="K20" i="5"/>
  <c r="F58" i="5"/>
  <c r="E40" i="5"/>
  <c r="F36" i="5" s="1"/>
  <c r="N7" i="5"/>
  <c r="M16" i="5"/>
  <c r="M52" i="5" s="1"/>
  <c r="M10" i="5"/>
  <c r="M45" i="5" s="1"/>
  <c r="L54" i="5"/>
  <c r="L55" i="5" s="1"/>
  <c r="M51" i="5" s="1"/>
  <c r="L13" i="5"/>
  <c r="L19" i="5" s="1"/>
  <c r="F48" i="5"/>
  <c r="J32" i="5"/>
  <c r="J59" i="5"/>
  <c r="J37" i="5" s="1"/>
  <c r="H55" i="2"/>
  <c r="N28" i="2"/>
  <c r="M30" i="2"/>
  <c r="M17" i="2"/>
  <c r="M53" i="2" s="1"/>
  <c r="N8" i="2"/>
  <c r="N26" i="2" s="1"/>
  <c r="M11" i="2"/>
  <c r="M46" i="2" s="1"/>
  <c r="K21" i="2"/>
  <c r="L20" i="2"/>
  <c r="M31" i="11" l="1"/>
  <c r="M20" i="11"/>
  <c r="N31" i="11"/>
  <c r="N20" i="11"/>
  <c r="G44" i="11"/>
  <c r="F40" i="11"/>
  <c r="G36" i="11" s="1"/>
  <c r="O10" i="11"/>
  <c r="O45" i="11" s="1"/>
  <c r="O16" i="11"/>
  <c r="O52" i="11" s="1"/>
  <c r="O13" i="11"/>
  <c r="P7" i="11"/>
  <c r="O23" i="11"/>
  <c r="N25" i="11"/>
  <c r="G61" i="11"/>
  <c r="G62" i="11"/>
  <c r="H58" i="11" s="1"/>
  <c r="O27" i="11"/>
  <c r="N29" i="11"/>
  <c r="L32" i="11"/>
  <c r="L59" i="11"/>
  <c r="L37" i="11" s="1"/>
  <c r="M54" i="11"/>
  <c r="M55" i="11" s="1"/>
  <c r="N51" i="11" s="1"/>
  <c r="M31" i="10"/>
  <c r="M20" i="10"/>
  <c r="M54" i="10"/>
  <c r="M55" i="10" s="1"/>
  <c r="N51" i="10" s="1"/>
  <c r="J61" i="10"/>
  <c r="J62" i="10" s="1"/>
  <c r="K58" i="10" s="1"/>
  <c r="F48" i="10"/>
  <c r="S23" i="10"/>
  <c r="Q27" i="10"/>
  <c r="O10" i="10"/>
  <c r="O45" i="10" s="1"/>
  <c r="O13" i="10"/>
  <c r="O16" i="10"/>
  <c r="O52" i="10" s="1"/>
  <c r="O19" i="10"/>
  <c r="P7" i="10"/>
  <c r="O25" i="10"/>
  <c r="L32" i="10"/>
  <c r="L59" i="10"/>
  <c r="L37" i="10" s="1"/>
  <c r="N13" i="10"/>
  <c r="N19" i="10" s="1"/>
  <c r="M54" i="9"/>
  <c r="M55" i="9" s="1"/>
  <c r="N51" i="9" s="1"/>
  <c r="G47" i="9"/>
  <c r="F61" i="9"/>
  <c r="F39" i="9" s="1"/>
  <c r="F38" i="9" s="1"/>
  <c r="O29" i="9"/>
  <c r="P27" i="9"/>
  <c r="L31" i="9"/>
  <c r="L20" i="9"/>
  <c r="O23" i="9"/>
  <c r="N25" i="9"/>
  <c r="N10" i="9"/>
  <c r="N45" i="9" s="1"/>
  <c r="N16" i="9"/>
  <c r="N52" i="9" s="1"/>
  <c r="N13" i="9"/>
  <c r="O7" i="9"/>
  <c r="K59" i="9"/>
  <c r="K37" i="9" s="1"/>
  <c r="K32" i="9"/>
  <c r="M13" i="9"/>
  <c r="M19" i="9" s="1"/>
  <c r="M54" i="8"/>
  <c r="M55" i="8" s="1"/>
  <c r="N51" i="8" s="1"/>
  <c r="L31" i="8"/>
  <c r="L20" i="8"/>
  <c r="N10" i="8"/>
  <c r="N45" i="8" s="1"/>
  <c r="O7" i="8"/>
  <c r="N16" i="8"/>
  <c r="N52" i="8" s="1"/>
  <c r="P23" i="8"/>
  <c r="O25" i="8"/>
  <c r="G47" i="8"/>
  <c r="F61" i="8"/>
  <c r="F39" i="8" s="1"/>
  <c r="F38" i="8" s="1"/>
  <c r="N29" i="8"/>
  <c r="O27" i="8"/>
  <c r="N25" i="8"/>
  <c r="M13" i="8"/>
  <c r="M19" i="8" s="1"/>
  <c r="K32" i="8"/>
  <c r="K59" i="8"/>
  <c r="K37" i="8" s="1"/>
  <c r="N29" i="7"/>
  <c r="O27" i="7"/>
  <c r="I61" i="7"/>
  <c r="I62" i="7" s="1"/>
  <c r="J58" i="7" s="1"/>
  <c r="M54" i="7"/>
  <c r="M55" i="7" s="1"/>
  <c r="N51" i="7" s="1"/>
  <c r="L59" i="7"/>
  <c r="L37" i="7" s="1"/>
  <c r="L32" i="7"/>
  <c r="N25" i="7"/>
  <c r="O23" i="7"/>
  <c r="F40" i="7"/>
  <c r="G36" i="7" s="1"/>
  <c r="G44" i="7"/>
  <c r="N10" i="7"/>
  <c r="N45" i="7" s="1"/>
  <c r="N13" i="7"/>
  <c r="N16" i="7"/>
  <c r="N52" i="7" s="1"/>
  <c r="O7" i="7"/>
  <c r="M13" i="7"/>
  <c r="M19" i="7" s="1"/>
  <c r="E62" i="6"/>
  <c r="F58" i="6" s="1"/>
  <c r="M54" i="6"/>
  <c r="M55" i="6" s="1"/>
  <c r="N51" i="6" s="1"/>
  <c r="K59" i="6"/>
  <c r="K37" i="6" s="1"/>
  <c r="K32" i="6"/>
  <c r="L59" i="6"/>
  <c r="L37" i="6" s="1"/>
  <c r="L32" i="6"/>
  <c r="O7" i="6"/>
  <c r="N10" i="6"/>
  <c r="N45" i="6" s="1"/>
  <c r="N16" i="6"/>
  <c r="N52" i="6" s="1"/>
  <c r="N29" i="6"/>
  <c r="P23" i="6"/>
  <c r="N25" i="6"/>
  <c r="M13" i="6"/>
  <c r="M19" i="6" s="1"/>
  <c r="H44" i="6"/>
  <c r="Q27" i="6"/>
  <c r="M13" i="5"/>
  <c r="M19" i="5" s="1"/>
  <c r="M54" i="5"/>
  <c r="M55" i="5" s="1"/>
  <c r="N51" i="5" s="1"/>
  <c r="O7" i="5"/>
  <c r="N16" i="5"/>
  <c r="N52" i="5" s="1"/>
  <c r="N10" i="5"/>
  <c r="N45" i="5" s="1"/>
  <c r="G44" i="5"/>
  <c r="K32" i="5"/>
  <c r="K59" i="5"/>
  <c r="K37" i="5" s="1"/>
  <c r="O27" i="5"/>
  <c r="N29" i="5"/>
  <c r="F61" i="5"/>
  <c r="F39" i="5" s="1"/>
  <c r="F38" i="5" s="1"/>
  <c r="L31" i="5"/>
  <c r="L20" i="5"/>
  <c r="O23" i="5"/>
  <c r="N25" i="5"/>
  <c r="H56" i="2"/>
  <c r="I52" i="2" s="1"/>
  <c r="O28" i="2"/>
  <c r="N30" i="2"/>
  <c r="O8" i="2"/>
  <c r="O26" i="2" s="1"/>
  <c r="N11" i="2"/>
  <c r="N46" i="2" s="1"/>
  <c r="N17" i="2"/>
  <c r="N53" i="2" s="1"/>
  <c r="M14" i="2"/>
  <c r="M20" i="2" s="1"/>
  <c r="L21" i="2"/>
  <c r="N19" i="9" l="1"/>
  <c r="N20" i="9" s="1"/>
  <c r="N54" i="11"/>
  <c r="N55" i="11" s="1"/>
  <c r="O51" i="11" s="1"/>
  <c r="P23" i="11"/>
  <c r="O25" i="11"/>
  <c r="P16" i="11"/>
  <c r="P52" i="11" s="1"/>
  <c r="P10" i="11"/>
  <c r="P45" i="11" s="1"/>
  <c r="Q7" i="11"/>
  <c r="P13" i="11"/>
  <c r="O19" i="11"/>
  <c r="G47" i="11"/>
  <c r="G39" i="11" s="1"/>
  <c r="G38" i="11" s="1"/>
  <c r="P27" i="11"/>
  <c r="O29" i="11"/>
  <c r="H61" i="11"/>
  <c r="H62" i="11" s="1"/>
  <c r="I58" i="11" s="1"/>
  <c r="N32" i="11"/>
  <c r="N59" i="11"/>
  <c r="N37" i="11" s="1"/>
  <c r="M32" i="11"/>
  <c r="M59" i="11"/>
  <c r="M37" i="11" s="1"/>
  <c r="K61" i="10"/>
  <c r="K62" i="10" s="1"/>
  <c r="L58" i="10" s="1"/>
  <c r="N54" i="10"/>
  <c r="N55" i="10" s="1"/>
  <c r="O51" i="10" s="1"/>
  <c r="P10" i="10"/>
  <c r="P45" i="10" s="1"/>
  <c r="Q7" i="10"/>
  <c r="P16" i="10"/>
  <c r="P52" i="10" s="1"/>
  <c r="P25" i="10"/>
  <c r="O20" i="10"/>
  <c r="O31" i="10"/>
  <c r="M59" i="10"/>
  <c r="M37" i="10" s="1"/>
  <c r="M32" i="10"/>
  <c r="P29" i="10"/>
  <c r="R27" i="10"/>
  <c r="N20" i="10"/>
  <c r="N31" i="10"/>
  <c r="T23" i="10"/>
  <c r="G44" i="10"/>
  <c r="F40" i="10"/>
  <c r="G36" i="10" s="1"/>
  <c r="M20" i="9"/>
  <c r="M31" i="9"/>
  <c r="N54" i="9"/>
  <c r="N55" i="9" s="1"/>
  <c r="O51" i="9" s="1"/>
  <c r="O25" i="9"/>
  <c r="P23" i="9"/>
  <c r="L59" i="9"/>
  <c r="L37" i="9" s="1"/>
  <c r="L32" i="9"/>
  <c r="Q27" i="9"/>
  <c r="P29" i="9"/>
  <c r="O10" i="9"/>
  <c r="O45" i="9" s="1"/>
  <c r="O13" i="9"/>
  <c r="P7" i="9"/>
  <c r="O16" i="9"/>
  <c r="O52" i="9" s="1"/>
  <c r="F62" i="9"/>
  <c r="G48" i="9"/>
  <c r="F62" i="8"/>
  <c r="G58" i="8" s="1"/>
  <c r="Q23" i="8"/>
  <c r="O10" i="8"/>
  <c r="O45" i="8" s="1"/>
  <c r="O16" i="8"/>
  <c r="O52" i="8" s="1"/>
  <c r="P7" i="8"/>
  <c r="O13" i="8"/>
  <c r="O29" i="8"/>
  <c r="P27" i="8"/>
  <c r="L59" i="8"/>
  <c r="L37" i="8" s="1"/>
  <c r="L32" i="8"/>
  <c r="M31" i="8"/>
  <c r="M20" i="8"/>
  <c r="N13" i="8"/>
  <c r="N19" i="8" s="1"/>
  <c r="G48" i="8"/>
  <c r="N54" i="8"/>
  <c r="N55" i="8" s="1"/>
  <c r="O51" i="8" s="1"/>
  <c r="J61" i="7"/>
  <c r="J62" i="7" s="1"/>
  <c r="K58" i="7" s="1"/>
  <c r="N54" i="7"/>
  <c r="N55" i="7" s="1"/>
  <c r="O51" i="7" s="1"/>
  <c r="P27" i="7"/>
  <c r="O29" i="7"/>
  <c r="G47" i="7"/>
  <c r="G39" i="7" s="1"/>
  <c r="G38" i="7" s="1"/>
  <c r="O25" i="7"/>
  <c r="P23" i="7"/>
  <c r="M20" i="7"/>
  <c r="M31" i="7"/>
  <c r="O10" i="7"/>
  <c r="O45" i="7" s="1"/>
  <c r="O16" i="7"/>
  <c r="O52" i="7" s="1"/>
  <c r="O13" i="7"/>
  <c r="O19" i="7" s="1"/>
  <c r="P7" i="7"/>
  <c r="N19" i="7"/>
  <c r="E40" i="6"/>
  <c r="F36" i="6" s="1"/>
  <c r="N54" i="6"/>
  <c r="N55" i="6"/>
  <c r="O51" i="6" s="1"/>
  <c r="R27" i="6"/>
  <c r="O10" i="6"/>
  <c r="O45" i="6" s="1"/>
  <c r="P7" i="6"/>
  <c r="O16" i="6"/>
  <c r="O52" i="6" s="1"/>
  <c r="O13" i="6"/>
  <c r="O19" i="6" s="1"/>
  <c r="O29" i="6"/>
  <c r="N13" i="6"/>
  <c r="N19" i="6" s="1"/>
  <c r="H47" i="6"/>
  <c r="F61" i="6"/>
  <c r="F39" i="6" s="1"/>
  <c r="F38" i="6" s="1"/>
  <c r="M31" i="6"/>
  <c r="M20" i="6"/>
  <c r="Q23" i="6"/>
  <c r="O25" i="6"/>
  <c r="N13" i="5"/>
  <c r="N19" i="5" s="1"/>
  <c r="N20" i="5" s="1"/>
  <c r="N54" i="5"/>
  <c r="N55" i="5" s="1"/>
  <c r="O51" i="5" s="1"/>
  <c r="P23" i="5"/>
  <c r="O25" i="5"/>
  <c r="L59" i="5"/>
  <c r="L37" i="5" s="1"/>
  <c r="L32" i="5"/>
  <c r="O16" i="5"/>
  <c r="O52" i="5" s="1"/>
  <c r="O10" i="5"/>
  <c r="O45" i="5" s="1"/>
  <c r="P7" i="5"/>
  <c r="P27" i="5"/>
  <c r="O29" i="5"/>
  <c r="G47" i="5"/>
  <c r="G48" i="5" s="1"/>
  <c r="F62" i="5"/>
  <c r="M20" i="5"/>
  <c r="M31" i="5"/>
  <c r="I55" i="2"/>
  <c r="I56" i="2" s="1"/>
  <c r="J52" i="2" s="1"/>
  <c r="P28" i="2"/>
  <c r="O30" i="2"/>
  <c r="M21" i="2"/>
  <c r="O11" i="2"/>
  <c r="O17" i="2"/>
  <c r="O53" i="2" s="1"/>
  <c r="P8" i="2"/>
  <c r="P26" i="2" s="1"/>
  <c r="N14" i="2"/>
  <c r="N20" i="2" s="1"/>
  <c r="N31" i="9" l="1"/>
  <c r="N32" i="9" s="1"/>
  <c r="O19" i="9"/>
  <c r="O20" i="9" s="1"/>
  <c r="I61" i="11"/>
  <c r="I62" i="11" s="1"/>
  <c r="J58" i="11" s="1"/>
  <c r="O54" i="11"/>
  <c r="O55" i="11" s="1"/>
  <c r="P51" i="11" s="1"/>
  <c r="O31" i="11"/>
  <c r="O20" i="11"/>
  <c r="P19" i="11"/>
  <c r="P25" i="11"/>
  <c r="Q23" i="11"/>
  <c r="Q27" i="11"/>
  <c r="P29" i="11"/>
  <c r="Q10" i="11"/>
  <c r="Q45" i="11" s="1"/>
  <c r="R7" i="11"/>
  <c r="Q16" i="11"/>
  <c r="Q52" i="11" s="1"/>
  <c r="G48" i="11"/>
  <c r="O54" i="10"/>
  <c r="O55" i="10" s="1"/>
  <c r="P51" i="10" s="1"/>
  <c r="L61" i="10"/>
  <c r="L62" i="10" s="1"/>
  <c r="M58" i="10" s="1"/>
  <c r="O32" i="10"/>
  <c r="O59" i="10"/>
  <c r="O37" i="10" s="1"/>
  <c r="G47" i="10"/>
  <c r="G39" i="10" s="1"/>
  <c r="G38" i="10" s="1"/>
  <c r="U23" i="10"/>
  <c r="N32" i="10"/>
  <c r="N59" i="10"/>
  <c r="N37" i="10" s="1"/>
  <c r="Q10" i="10"/>
  <c r="Q45" i="10" s="1"/>
  <c r="Q16" i="10"/>
  <c r="Q52" i="10" s="1"/>
  <c r="R7" i="10"/>
  <c r="Q25" i="10"/>
  <c r="Q29" i="10"/>
  <c r="S27" i="10"/>
  <c r="P13" i="10"/>
  <c r="P19" i="10" s="1"/>
  <c r="O54" i="9"/>
  <c r="O55" i="9" s="1"/>
  <c r="P51" i="9" s="1"/>
  <c r="R27" i="9"/>
  <c r="Q29" i="9"/>
  <c r="H44" i="9"/>
  <c r="G58" i="9"/>
  <c r="F40" i="9"/>
  <c r="G36" i="9" s="1"/>
  <c r="Q23" i="9"/>
  <c r="P25" i="9"/>
  <c r="P10" i="9"/>
  <c r="P45" i="9" s="1"/>
  <c r="Q7" i="9"/>
  <c r="P16" i="9"/>
  <c r="P52" i="9" s="1"/>
  <c r="M32" i="9"/>
  <c r="M59" i="9"/>
  <c r="M37" i="9" s="1"/>
  <c r="F40" i="8"/>
  <c r="G36" i="8" s="1"/>
  <c r="O54" i="8"/>
  <c r="O55" i="8" s="1"/>
  <c r="P51" i="8" s="1"/>
  <c r="G61" i="8"/>
  <c r="G39" i="8" s="1"/>
  <c r="H44" i="8"/>
  <c r="P10" i="8"/>
  <c r="P45" i="8" s="1"/>
  <c r="Q7" i="8"/>
  <c r="P13" i="8"/>
  <c r="P19" i="8" s="1"/>
  <c r="P16" i="8"/>
  <c r="P52" i="8" s="1"/>
  <c r="P25" i="8"/>
  <c r="Q27" i="8"/>
  <c r="P29" i="8"/>
  <c r="N20" i="8"/>
  <c r="N31" i="8"/>
  <c r="M32" i="8"/>
  <c r="M59" i="8"/>
  <c r="M37" i="8" s="1"/>
  <c r="O19" i="8"/>
  <c r="R23" i="8"/>
  <c r="Q25" i="8"/>
  <c r="O31" i="7"/>
  <c r="O20" i="7"/>
  <c r="K61" i="7"/>
  <c r="K62" i="7"/>
  <c r="L58" i="7" s="1"/>
  <c r="N31" i="7"/>
  <c r="N20" i="7"/>
  <c r="P10" i="7"/>
  <c r="P45" i="7" s="1"/>
  <c r="Q7" i="7"/>
  <c r="P13" i="7"/>
  <c r="P19" i="7" s="1"/>
  <c r="P16" i="7"/>
  <c r="P52" i="7" s="1"/>
  <c r="Q23" i="7"/>
  <c r="P25" i="7"/>
  <c r="G48" i="7"/>
  <c r="P29" i="7"/>
  <c r="Q27" i="7"/>
  <c r="O54" i="7"/>
  <c r="O55" i="7" s="1"/>
  <c r="P51" i="7" s="1"/>
  <c r="M32" i="7"/>
  <c r="M59" i="7"/>
  <c r="M37" i="7" s="1"/>
  <c r="N20" i="6"/>
  <c r="N31" i="6"/>
  <c r="O20" i="6"/>
  <c r="O31" i="6"/>
  <c r="R23" i="6"/>
  <c r="P10" i="6"/>
  <c r="P45" i="6" s="1"/>
  <c r="Q7" i="6"/>
  <c r="P16" i="6"/>
  <c r="P52" i="6" s="1"/>
  <c r="P29" i="6"/>
  <c r="M59" i="6"/>
  <c r="M37" i="6" s="1"/>
  <c r="M32" i="6"/>
  <c r="F62" i="6"/>
  <c r="S27" i="6"/>
  <c r="P25" i="6"/>
  <c r="O54" i="6"/>
  <c r="O55" i="6"/>
  <c r="P51" i="6" s="1"/>
  <c r="H48" i="6"/>
  <c r="N31" i="5"/>
  <c r="N59" i="5" s="1"/>
  <c r="N37" i="5" s="1"/>
  <c r="O54" i="5"/>
  <c r="O55" i="5" s="1"/>
  <c r="P51" i="5" s="1"/>
  <c r="H44" i="5"/>
  <c r="Q23" i="5"/>
  <c r="P25" i="5"/>
  <c r="G58" i="5"/>
  <c r="F40" i="5"/>
  <c r="G36" i="5" s="1"/>
  <c r="M59" i="5"/>
  <c r="M37" i="5" s="1"/>
  <c r="M32" i="5"/>
  <c r="Q27" i="5"/>
  <c r="P29" i="5"/>
  <c r="O13" i="5"/>
  <c r="O19" i="5" s="1"/>
  <c r="Q7" i="5"/>
  <c r="P10" i="5"/>
  <c r="P45" i="5" s="1"/>
  <c r="P16" i="5"/>
  <c r="P52" i="5" s="1"/>
  <c r="J55" i="2"/>
  <c r="J56" i="2" s="1"/>
  <c r="K52" i="2" s="1"/>
  <c r="O14" i="2"/>
  <c r="O20" i="2" s="1"/>
  <c r="O46" i="2"/>
  <c r="Q28" i="2"/>
  <c r="P30" i="2"/>
  <c r="N21" i="2"/>
  <c r="P11" i="2"/>
  <c r="P17" i="2"/>
  <c r="P53" i="2" s="1"/>
  <c r="Q8" i="2"/>
  <c r="Q26" i="2" s="1"/>
  <c r="N59" i="9" l="1"/>
  <c r="N37" i="9" s="1"/>
  <c r="O31" i="9"/>
  <c r="O32" i="9" s="1"/>
  <c r="P54" i="11"/>
  <c r="P55" i="11"/>
  <c r="Q51" i="11" s="1"/>
  <c r="J61" i="11"/>
  <c r="J62" i="11" s="1"/>
  <c r="K58" i="11" s="1"/>
  <c r="Q29" i="11"/>
  <c r="R27" i="11"/>
  <c r="Q25" i="11"/>
  <c r="R23" i="11"/>
  <c r="P31" i="11"/>
  <c r="P20" i="11"/>
  <c r="H44" i="11"/>
  <c r="G40" i="11"/>
  <c r="H36" i="11" s="1"/>
  <c r="O32" i="11"/>
  <c r="O59" i="11"/>
  <c r="O37" i="11" s="1"/>
  <c r="Q13" i="11"/>
  <c r="Q19" i="11" s="1"/>
  <c r="R10" i="11"/>
  <c r="R45" i="11" s="1"/>
  <c r="R13" i="11"/>
  <c r="S7" i="11"/>
  <c r="R16" i="11"/>
  <c r="R52" i="11" s="1"/>
  <c r="M61" i="10"/>
  <c r="M62" i="10" s="1"/>
  <c r="N58" i="10" s="1"/>
  <c r="P54" i="10"/>
  <c r="P55" i="10" s="1"/>
  <c r="Q51" i="10" s="1"/>
  <c r="R10" i="10"/>
  <c r="R45" i="10" s="1"/>
  <c r="R13" i="10"/>
  <c r="R19" i="10" s="1"/>
  <c r="S7" i="10"/>
  <c r="R16" i="10"/>
  <c r="R52" i="10" s="1"/>
  <c r="R25" i="10"/>
  <c r="P31" i="10"/>
  <c r="P20" i="10"/>
  <c r="S29" i="10"/>
  <c r="T27" i="10"/>
  <c r="V23" i="10"/>
  <c r="R29" i="10"/>
  <c r="G48" i="10"/>
  <c r="Q13" i="10"/>
  <c r="Q19" i="10" s="1"/>
  <c r="P54" i="9"/>
  <c r="P55" i="9" s="1"/>
  <c r="Q51" i="9" s="1"/>
  <c r="R23" i="9"/>
  <c r="Q25" i="9"/>
  <c r="G61" i="9"/>
  <c r="G39" i="9" s="1"/>
  <c r="G38" i="9" s="1"/>
  <c r="H47" i="9"/>
  <c r="H48" i="9"/>
  <c r="Q16" i="9"/>
  <c r="Q52" i="9" s="1"/>
  <c r="R7" i="9"/>
  <c r="Q10" i="9"/>
  <c r="Q45" i="9" s="1"/>
  <c r="S27" i="9"/>
  <c r="P13" i="9"/>
  <c r="P19" i="9" s="1"/>
  <c r="G38" i="8"/>
  <c r="P31" i="8"/>
  <c r="P20" i="8"/>
  <c r="P54" i="8"/>
  <c r="P55" i="8" s="1"/>
  <c r="Q51" i="8" s="1"/>
  <c r="N32" i="8"/>
  <c r="N59" i="8"/>
  <c r="N37" i="8" s="1"/>
  <c r="G62" i="8"/>
  <c r="O31" i="8"/>
  <c r="O20" i="8"/>
  <c r="R7" i="8"/>
  <c r="Q16" i="8"/>
  <c r="Q52" i="8" s="1"/>
  <c r="Q10" i="8"/>
  <c r="Q45" i="8" s="1"/>
  <c r="H47" i="8"/>
  <c r="H48" i="8" s="1"/>
  <c r="Q29" i="8"/>
  <c r="R27" i="8"/>
  <c r="S23" i="8"/>
  <c r="P31" i="7"/>
  <c r="P20" i="7"/>
  <c r="P54" i="7"/>
  <c r="P55" i="7" s="1"/>
  <c r="Q51" i="7" s="1"/>
  <c r="Q10" i="7"/>
  <c r="Q45" i="7" s="1"/>
  <c r="R7" i="7"/>
  <c r="Q13" i="7"/>
  <c r="Q16" i="7"/>
  <c r="Q52" i="7" s="1"/>
  <c r="Q29" i="7"/>
  <c r="R27" i="7"/>
  <c r="N59" i="7"/>
  <c r="N37" i="7" s="1"/>
  <c r="N32" i="7"/>
  <c r="L61" i="7"/>
  <c r="L62" i="7" s="1"/>
  <c r="M58" i="7" s="1"/>
  <c r="H44" i="7"/>
  <c r="G40" i="7"/>
  <c r="H36" i="7" s="1"/>
  <c r="R23" i="7"/>
  <c r="Q25" i="7"/>
  <c r="O32" i="7"/>
  <c r="O59" i="7"/>
  <c r="O37" i="7" s="1"/>
  <c r="N59" i="6"/>
  <c r="N37" i="6" s="1"/>
  <c r="N32" i="6"/>
  <c r="I44" i="6"/>
  <c r="P54" i="6"/>
  <c r="P55" i="6"/>
  <c r="Q51" i="6" s="1"/>
  <c r="Q10" i="6"/>
  <c r="Q45" i="6" s="1"/>
  <c r="R7" i="6"/>
  <c r="Q13" i="6"/>
  <c r="Q16" i="6"/>
  <c r="Q52" i="6" s="1"/>
  <c r="Q29" i="6"/>
  <c r="P13" i="6"/>
  <c r="P19" i="6" s="1"/>
  <c r="R25" i="6"/>
  <c r="S23" i="6"/>
  <c r="T27" i="6"/>
  <c r="Q25" i="6"/>
  <c r="G58" i="6"/>
  <c r="F40" i="6"/>
  <c r="G36" i="6" s="1"/>
  <c r="O59" i="6"/>
  <c r="O37" i="6" s="1"/>
  <c r="O32" i="6"/>
  <c r="N32" i="5"/>
  <c r="P13" i="5"/>
  <c r="P19" i="5" s="1"/>
  <c r="Q16" i="5"/>
  <c r="Q52" i="5" s="1"/>
  <c r="R7" i="5"/>
  <c r="Q10" i="5"/>
  <c r="Q45" i="5" s="1"/>
  <c r="G61" i="5"/>
  <c r="G39" i="5" s="1"/>
  <c r="G38" i="5" s="1"/>
  <c r="H47" i="5"/>
  <c r="H48" i="5" s="1"/>
  <c r="R23" i="5"/>
  <c r="Q25" i="5"/>
  <c r="P54" i="5"/>
  <c r="P55" i="5" s="1"/>
  <c r="Q51" i="5" s="1"/>
  <c r="O20" i="5"/>
  <c r="O31" i="5"/>
  <c r="R27" i="5"/>
  <c r="Q29" i="5"/>
  <c r="K55" i="2"/>
  <c r="P14" i="2"/>
  <c r="P20" i="2" s="1"/>
  <c r="P21" i="2" s="1"/>
  <c r="P46" i="2"/>
  <c r="R28" i="2"/>
  <c r="Q30" i="2"/>
  <c r="O21" i="2"/>
  <c r="R8" i="2"/>
  <c r="R26" i="2" s="1"/>
  <c r="Q11" i="2"/>
  <c r="Q46" i="2" s="1"/>
  <c r="Q17" i="2"/>
  <c r="Q53" i="2" s="1"/>
  <c r="O59" i="9" l="1"/>
  <c r="O37" i="9" s="1"/>
  <c r="R19" i="11"/>
  <c r="G62" i="9"/>
  <c r="H58" i="9" s="1"/>
  <c r="R31" i="11"/>
  <c r="R20" i="11"/>
  <c r="K61" i="11"/>
  <c r="K62" i="11" s="1"/>
  <c r="L58" i="11" s="1"/>
  <c r="H47" i="11"/>
  <c r="H39" i="11" s="1"/>
  <c r="H38" i="11" s="1"/>
  <c r="H48" i="11"/>
  <c r="P59" i="11"/>
  <c r="P37" i="11" s="1"/>
  <c r="P32" i="11"/>
  <c r="S23" i="11"/>
  <c r="R25" i="11"/>
  <c r="S10" i="11"/>
  <c r="S45" i="11" s="1"/>
  <c r="T7" i="11"/>
  <c r="S16" i="11"/>
  <c r="S52" i="11" s="1"/>
  <c r="S27" i="11"/>
  <c r="R29" i="11"/>
  <c r="Q54" i="11"/>
  <c r="Q55" i="11"/>
  <c r="R51" i="11" s="1"/>
  <c r="Q31" i="11"/>
  <c r="Q20" i="11"/>
  <c r="N61" i="10"/>
  <c r="N62" i="10" s="1"/>
  <c r="O58" i="10" s="1"/>
  <c r="R20" i="10"/>
  <c r="R31" i="10"/>
  <c r="Q54" i="10"/>
  <c r="Q55" i="10" s="1"/>
  <c r="R51" i="10" s="1"/>
  <c r="U27" i="10"/>
  <c r="P32" i="10"/>
  <c r="P59" i="10"/>
  <c r="P37" i="10" s="1"/>
  <c r="Q20" i="10"/>
  <c r="Q31" i="10"/>
  <c r="S10" i="10"/>
  <c r="S45" i="10" s="1"/>
  <c r="T7" i="10"/>
  <c r="S16" i="10"/>
  <c r="S52" i="10" s="1"/>
  <c r="S25" i="10"/>
  <c r="H44" i="10"/>
  <c r="G40" i="10"/>
  <c r="H36" i="10" s="1"/>
  <c r="W23" i="10"/>
  <c r="Q54" i="9"/>
  <c r="Q55" i="9" s="1"/>
  <c r="R51" i="9" s="1"/>
  <c r="S7" i="9"/>
  <c r="R10" i="9"/>
  <c r="R45" i="9" s="1"/>
  <c r="R13" i="9"/>
  <c r="R16" i="9"/>
  <c r="R52" i="9" s="1"/>
  <c r="I44" i="9"/>
  <c r="P31" i="9"/>
  <c r="P20" i="9"/>
  <c r="R29" i="9"/>
  <c r="R25" i="9"/>
  <c r="S23" i="9"/>
  <c r="S29" i="9"/>
  <c r="T27" i="9"/>
  <c r="Q13" i="9"/>
  <c r="Q19" i="9" s="1"/>
  <c r="Q54" i="8"/>
  <c r="Q55" i="8" s="1"/>
  <c r="R51" i="8" s="1"/>
  <c r="I44" i="8"/>
  <c r="R16" i="8"/>
  <c r="R52" i="8" s="1"/>
  <c r="R10" i="8"/>
  <c r="R45" i="8" s="1"/>
  <c r="S7" i="8"/>
  <c r="R25" i="8"/>
  <c r="O59" i="8"/>
  <c r="O37" i="8" s="1"/>
  <c r="O32" i="8"/>
  <c r="T23" i="8"/>
  <c r="H58" i="8"/>
  <c r="G40" i="8"/>
  <c r="H36" i="8" s="1"/>
  <c r="R29" i="8"/>
  <c r="S27" i="8"/>
  <c r="Q13" i="8"/>
  <c r="Q19" i="8" s="1"/>
  <c r="P59" i="8"/>
  <c r="P37" i="8" s="1"/>
  <c r="P32" i="8"/>
  <c r="M61" i="7"/>
  <c r="M62" i="7"/>
  <c r="N58" i="7" s="1"/>
  <c r="Q19" i="7"/>
  <c r="S23" i="7"/>
  <c r="R25" i="7"/>
  <c r="S27" i="7"/>
  <c r="R29" i="7"/>
  <c r="S7" i="7"/>
  <c r="R10" i="7"/>
  <c r="R45" i="7" s="1"/>
  <c r="R16" i="7"/>
  <c r="R52" i="7" s="1"/>
  <c r="H47" i="7"/>
  <c r="H39" i="7" s="1"/>
  <c r="H38" i="7" s="1"/>
  <c r="Q54" i="7"/>
  <c r="Q55" i="7" s="1"/>
  <c r="R51" i="7" s="1"/>
  <c r="P59" i="7"/>
  <c r="P37" i="7" s="1"/>
  <c r="P32" i="7"/>
  <c r="T23" i="6"/>
  <c r="I47" i="6"/>
  <c r="P31" i="6"/>
  <c r="P20" i="6"/>
  <c r="S7" i="6"/>
  <c r="R10" i="6"/>
  <c r="R45" i="6" s="1"/>
  <c r="R13" i="6"/>
  <c r="R16" i="6"/>
  <c r="R52" i="6" s="1"/>
  <c r="R29" i="6"/>
  <c r="G61" i="6"/>
  <c r="G39" i="6" s="1"/>
  <c r="G38" i="6" s="1"/>
  <c r="Q19" i="6"/>
  <c r="Q54" i="6"/>
  <c r="Q55" i="6" s="1"/>
  <c r="R51" i="6" s="1"/>
  <c r="U27" i="6"/>
  <c r="I44" i="5"/>
  <c r="R25" i="5"/>
  <c r="S23" i="5"/>
  <c r="R16" i="5"/>
  <c r="R52" i="5" s="1"/>
  <c r="R10" i="5"/>
  <c r="R45" i="5" s="1"/>
  <c r="S7" i="5"/>
  <c r="G62" i="5"/>
  <c r="Q13" i="5"/>
  <c r="Q19" i="5" s="1"/>
  <c r="P20" i="5"/>
  <c r="P31" i="5"/>
  <c r="S27" i="5"/>
  <c r="R29" i="5"/>
  <c r="O32" i="5"/>
  <c r="O59" i="5"/>
  <c r="O37" i="5" s="1"/>
  <c r="Q54" i="5"/>
  <c r="Q55" i="5" s="1"/>
  <c r="R51" i="5" s="1"/>
  <c r="K56" i="2"/>
  <c r="L52" i="2" s="1"/>
  <c r="S28" i="2"/>
  <c r="R30" i="2"/>
  <c r="R17" i="2"/>
  <c r="R53" i="2" s="1"/>
  <c r="S8" i="2"/>
  <c r="S26" i="2" s="1"/>
  <c r="R11" i="2"/>
  <c r="R46" i="2" s="1"/>
  <c r="Q14" i="2"/>
  <c r="Q20" i="2" s="1"/>
  <c r="G40" i="9" l="1"/>
  <c r="H36" i="9" s="1"/>
  <c r="L61" i="11"/>
  <c r="L62" i="11" s="1"/>
  <c r="M58" i="11" s="1"/>
  <c r="Q59" i="11"/>
  <c r="Q37" i="11" s="1"/>
  <c r="Q32" i="11"/>
  <c r="T23" i="11"/>
  <c r="S25" i="11"/>
  <c r="R54" i="11"/>
  <c r="R55" i="11" s="1"/>
  <c r="S51" i="11" s="1"/>
  <c r="H40" i="11"/>
  <c r="I36" i="11" s="1"/>
  <c r="I44" i="11"/>
  <c r="S29" i="11"/>
  <c r="T27" i="11"/>
  <c r="S13" i="11"/>
  <c r="S19" i="11" s="1"/>
  <c r="T10" i="11"/>
  <c r="T45" i="11" s="1"/>
  <c r="U7" i="11"/>
  <c r="T16" i="11"/>
  <c r="T52" i="11" s="1"/>
  <c r="R32" i="11"/>
  <c r="R59" i="11"/>
  <c r="R37" i="11" s="1"/>
  <c r="O61" i="10"/>
  <c r="O62" i="10" s="1"/>
  <c r="P58" i="10" s="1"/>
  <c r="U7" i="10"/>
  <c r="T10" i="10"/>
  <c r="T45" i="10" s="1"/>
  <c r="T13" i="10"/>
  <c r="T16" i="10"/>
  <c r="T52" i="10" s="1"/>
  <c r="T25" i="10"/>
  <c r="Q59" i="10"/>
  <c r="Q37" i="10" s="1"/>
  <c r="Q32" i="10"/>
  <c r="X23" i="10"/>
  <c r="U29" i="10"/>
  <c r="V27" i="10"/>
  <c r="H47" i="10"/>
  <c r="H39" i="10" s="1"/>
  <c r="H38" i="10" s="1"/>
  <c r="T29" i="10"/>
  <c r="R54" i="10"/>
  <c r="R55" i="10"/>
  <c r="S51" i="10" s="1"/>
  <c r="S13" i="10"/>
  <c r="S19" i="10" s="1"/>
  <c r="R59" i="10"/>
  <c r="R37" i="10" s="1"/>
  <c r="R32" i="10"/>
  <c r="Q31" i="9"/>
  <c r="Q20" i="9"/>
  <c r="R54" i="9"/>
  <c r="R55" i="9" s="1"/>
  <c r="S51" i="9" s="1"/>
  <c r="S25" i="9"/>
  <c r="T23" i="9"/>
  <c r="S10" i="9"/>
  <c r="S45" i="9" s="1"/>
  <c r="S16" i="9"/>
  <c r="S52" i="9" s="1"/>
  <c r="T7" i="9"/>
  <c r="R19" i="9"/>
  <c r="P32" i="9"/>
  <c r="P59" i="9"/>
  <c r="P37" i="9" s="1"/>
  <c r="I47" i="9"/>
  <c r="U27" i="9"/>
  <c r="H61" i="9"/>
  <c r="H39" i="9" s="1"/>
  <c r="H38" i="9" s="1"/>
  <c r="H48" i="7"/>
  <c r="I44" i="7" s="1"/>
  <c r="Q31" i="8"/>
  <c r="Q20" i="8"/>
  <c r="R54" i="8"/>
  <c r="R55" i="8" s="1"/>
  <c r="S51" i="8" s="1"/>
  <c r="I47" i="8"/>
  <c r="S10" i="8"/>
  <c r="S45" i="8" s="1"/>
  <c r="T7" i="8"/>
  <c r="S16" i="8"/>
  <c r="S52" i="8" s="1"/>
  <c r="T27" i="8"/>
  <c r="S29" i="8"/>
  <c r="R13" i="8"/>
  <c r="R19" i="8" s="1"/>
  <c r="H61" i="8"/>
  <c r="H39" i="8" s="1"/>
  <c r="H38" i="8" s="1"/>
  <c r="S25" i="8"/>
  <c r="U23" i="8"/>
  <c r="R54" i="7"/>
  <c r="R55" i="7"/>
  <c r="S51" i="7" s="1"/>
  <c r="R13" i="7"/>
  <c r="S10" i="7"/>
  <c r="S45" i="7" s="1"/>
  <c r="T7" i="7"/>
  <c r="S16" i="7"/>
  <c r="S52" i="7" s="1"/>
  <c r="R19" i="7"/>
  <c r="T27" i="7"/>
  <c r="S29" i="7"/>
  <c r="S25" i="7"/>
  <c r="T23" i="7"/>
  <c r="Q31" i="7"/>
  <c r="Q20" i="7"/>
  <c r="N61" i="7"/>
  <c r="N62" i="7"/>
  <c r="O58" i="7" s="1"/>
  <c r="R19" i="6"/>
  <c r="T7" i="6"/>
  <c r="S16" i="6"/>
  <c r="S52" i="6" s="1"/>
  <c r="S10" i="6"/>
  <c r="S45" i="6" s="1"/>
  <c r="S29" i="6"/>
  <c r="P59" i="6"/>
  <c r="P37" i="6" s="1"/>
  <c r="P32" i="6"/>
  <c r="Q31" i="6"/>
  <c r="Q20" i="6"/>
  <c r="I48" i="6"/>
  <c r="V27" i="6"/>
  <c r="R54" i="6"/>
  <c r="R55" i="6" s="1"/>
  <c r="S51" i="6" s="1"/>
  <c r="U23" i="6"/>
  <c r="T25" i="6"/>
  <c r="G62" i="6"/>
  <c r="S25" i="6"/>
  <c r="Q20" i="5"/>
  <c r="Q31" i="5"/>
  <c r="H58" i="5"/>
  <c r="G40" i="5"/>
  <c r="H36" i="5" s="1"/>
  <c r="S10" i="5"/>
  <c r="S45" i="5" s="1"/>
  <c r="T7" i="5"/>
  <c r="S13" i="5"/>
  <c r="S16" i="5"/>
  <c r="S52" i="5" s="1"/>
  <c r="R54" i="5"/>
  <c r="R55" i="5" s="1"/>
  <c r="S51" i="5" s="1"/>
  <c r="R13" i="5"/>
  <c r="R19" i="5" s="1"/>
  <c r="S29" i="5"/>
  <c r="T27" i="5"/>
  <c r="S25" i="5"/>
  <c r="T23" i="5"/>
  <c r="P32" i="5"/>
  <c r="P59" i="5"/>
  <c r="P37" i="5" s="1"/>
  <c r="I47" i="5"/>
  <c r="I48" i="5" s="1"/>
  <c r="L55" i="2"/>
  <c r="R14" i="2"/>
  <c r="R20" i="2" s="1"/>
  <c r="R21" i="2" s="1"/>
  <c r="T28" i="2"/>
  <c r="S30" i="2"/>
  <c r="Q21" i="2"/>
  <c r="S17" i="2"/>
  <c r="S53" i="2" s="1"/>
  <c r="S11" i="2"/>
  <c r="T8" i="2"/>
  <c r="T26" i="2" s="1"/>
  <c r="T19" i="10" l="1"/>
  <c r="S54" i="11"/>
  <c r="S55" i="11" s="1"/>
  <c r="T51" i="11" s="1"/>
  <c r="M61" i="11"/>
  <c r="M62" i="11"/>
  <c r="N58" i="11" s="1"/>
  <c r="T29" i="11"/>
  <c r="U27" i="11"/>
  <c r="I47" i="11"/>
  <c r="I39" i="11" s="1"/>
  <c r="I38" i="11" s="1"/>
  <c r="U16" i="11"/>
  <c r="U52" i="11" s="1"/>
  <c r="U10" i="11"/>
  <c r="U45" i="11" s="1"/>
  <c r="V7" i="11"/>
  <c r="T25" i="11"/>
  <c r="U23" i="11"/>
  <c r="T13" i="11"/>
  <c r="T19" i="11"/>
  <c r="S31" i="11"/>
  <c r="S20" i="11"/>
  <c r="S20" i="10"/>
  <c r="S31" i="10"/>
  <c r="P61" i="10"/>
  <c r="P62" i="10"/>
  <c r="Q58" i="10" s="1"/>
  <c r="W27" i="10"/>
  <c r="T20" i="10"/>
  <c r="T31" i="10"/>
  <c r="Y23" i="10"/>
  <c r="S54" i="10"/>
  <c r="S55" i="10"/>
  <c r="T51" i="10" s="1"/>
  <c r="H48" i="10"/>
  <c r="V7" i="10"/>
  <c r="U10" i="10"/>
  <c r="U45" i="10" s="1"/>
  <c r="U16" i="10"/>
  <c r="U52" i="10" s="1"/>
  <c r="U25" i="10"/>
  <c r="S54" i="9"/>
  <c r="S55" i="9" s="1"/>
  <c r="T51" i="9" s="1"/>
  <c r="H62" i="9"/>
  <c r="T10" i="9"/>
  <c r="T45" i="9" s="1"/>
  <c r="T16" i="9"/>
  <c r="T52" i="9" s="1"/>
  <c r="U7" i="9"/>
  <c r="S13" i="9"/>
  <c r="S19" i="9"/>
  <c r="U29" i="9"/>
  <c r="V27" i="9"/>
  <c r="T29" i="9"/>
  <c r="T25" i="9"/>
  <c r="U23" i="9"/>
  <c r="I48" i="9"/>
  <c r="R31" i="9"/>
  <c r="R20" i="9"/>
  <c r="Q32" i="9"/>
  <c r="Q59" i="9"/>
  <c r="Q37" i="9" s="1"/>
  <c r="H62" i="8"/>
  <c r="I58" i="8" s="1"/>
  <c r="H40" i="7"/>
  <c r="I36" i="7" s="1"/>
  <c r="S54" i="8"/>
  <c r="S55" i="8" s="1"/>
  <c r="T51" i="8" s="1"/>
  <c r="T10" i="8"/>
  <c r="T45" i="8" s="1"/>
  <c r="U7" i="8"/>
  <c r="T16" i="8"/>
  <c r="T52" i="8" s="1"/>
  <c r="T25" i="8"/>
  <c r="S13" i="8"/>
  <c r="S19" i="8" s="1"/>
  <c r="U25" i="8"/>
  <c r="V23" i="8"/>
  <c r="I48" i="8"/>
  <c r="R31" i="8"/>
  <c r="R20" i="8"/>
  <c r="U27" i="8"/>
  <c r="T29" i="8"/>
  <c r="Q32" i="8"/>
  <c r="Q59" i="8"/>
  <c r="Q37" i="8" s="1"/>
  <c r="O61" i="7"/>
  <c r="O62" i="7"/>
  <c r="P58" i="7" s="1"/>
  <c r="T29" i="7"/>
  <c r="U27" i="7"/>
  <c r="R20" i="7"/>
  <c r="R31" i="7"/>
  <c r="U7" i="7"/>
  <c r="T10" i="7"/>
  <c r="T45" i="7" s="1"/>
  <c r="T16" i="7"/>
  <c r="T52" i="7" s="1"/>
  <c r="Q32" i="7"/>
  <c r="Q59" i="7"/>
  <c r="Q37" i="7" s="1"/>
  <c r="S13" i="7"/>
  <c r="S19" i="7" s="1"/>
  <c r="I47" i="7"/>
  <c r="I39" i="7" s="1"/>
  <c r="I48" i="7"/>
  <c r="T25" i="7"/>
  <c r="U23" i="7"/>
  <c r="S54" i="7"/>
  <c r="S55" i="7"/>
  <c r="T51" i="7" s="1"/>
  <c r="H58" i="6"/>
  <c r="G40" i="6"/>
  <c r="H36" i="6" s="1"/>
  <c r="Q59" i="6"/>
  <c r="Q37" i="6" s="1"/>
  <c r="Q32" i="6"/>
  <c r="V23" i="6"/>
  <c r="U25" i="6"/>
  <c r="S54" i="6"/>
  <c r="S55" i="6"/>
  <c r="T51" i="6" s="1"/>
  <c r="S13" i="6"/>
  <c r="S19" i="6" s="1"/>
  <c r="W27" i="6"/>
  <c r="U7" i="6"/>
  <c r="T10" i="6"/>
  <c r="T45" i="6" s="1"/>
  <c r="T13" i="6"/>
  <c r="T16" i="6"/>
  <c r="T52" i="6" s="1"/>
  <c r="T29" i="6"/>
  <c r="J44" i="6"/>
  <c r="R31" i="6"/>
  <c r="R20" i="6"/>
  <c r="S19" i="5"/>
  <c r="S31" i="5" s="1"/>
  <c r="S54" i="5"/>
  <c r="S55" i="5" s="1"/>
  <c r="T51" i="5" s="1"/>
  <c r="T10" i="5"/>
  <c r="T45" i="5" s="1"/>
  <c r="U7" i="5"/>
  <c r="T16" i="5"/>
  <c r="T52" i="5" s="1"/>
  <c r="J44" i="5"/>
  <c r="U27" i="5"/>
  <c r="T29" i="5"/>
  <c r="Q32" i="5"/>
  <c r="Q59" i="5"/>
  <c r="Q37" i="5" s="1"/>
  <c r="U23" i="5"/>
  <c r="T25" i="5"/>
  <c r="H61" i="5"/>
  <c r="H39" i="5" s="1"/>
  <c r="H38" i="5" s="1"/>
  <c r="R20" i="5"/>
  <c r="R31" i="5"/>
  <c r="L56" i="2"/>
  <c r="M52" i="2" s="1"/>
  <c r="S14" i="2"/>
  <c r="S20" i="2" s="1"/>
  <c r="S21" i="2" s="1"/>
  <c r="S46" i="2"/>
  <c r="U28" i="2"/>
  <c r="T30" i="2"/>
  <c r="T17" i="2"/>
  <c r="T53" i="2" s="1"/>
  <c r="U8" i="2"/>
  <c r="U26" i="2" s="1"/>
  <c r="T11" i="2"/>
  <c r="T46" i="2" s="1"/>
  <c r="U13" i="10" l="1"/>
  <c r="T54" i="11"/>
  <c r="T55" i="11" s="1"/>
  <c r="U51" i="11" s="1"/>
  <c r="S59" i="11"/>
  <c r="S37" i="11" s="1"/>
  <c r="S32" i="11"/>
  <c r="V10" i="11"/>
  <c r="V45" i="11" s="1"/>
  <c r="W7" i="11"/>
  <c r="V16" i="11"/>
  <c r="V52" i="11" s="1"/>
  <c r="U13" i="11"/>
  <c r="U19" i="11" s="1"/>
  <c r="I48" i="11"/>
  <c r="T31" i="11"/>
  <c r="T20" i="11"/>
  <c r="V27" i="11"/>
  <c r="U29" i="11"/>
  <c r="U25" i="11"/>
  <c r="V23" i="11"/>
  <c r="N61" i="11"/>
  <c r="N62" i="11"/>
  <c r="O58" i="11" s="1"/>
  <c r="W7" i="10"/>
  <c r="V10" i="10"/>
  <c r="V45" i="10" s="1"/>
  <c r="V13" i="10"/>
  <c r="V16" i="10"/>
  <c r="V52" i="10" s="1"/>
  <c r="V25" i="10"/>
  <c r="Q61" i="10"/>
  <c r="Q62" i="10" s="1"/>
  <c r="R58" i="10" s="1"/>
  <c r="I44" i="10"/>
  <c r="H40" i="10"/>
  <c r="I36" i="10" s="1"/>
  <c r="S59" i="10"/>
  <c r="S37" i="10" s="1"/>
  <c r="S32" i="10"/>
  <c r="T54" i="10"/>
  <c r="T55" i="10"/>
  <c r="U51" i="10" s="1"/>
  <c r="Z23" i="10"/>
  <c r="T32" i="10"/>
  <c r="T59" i="10"/>
  <c r="T37" i="10" s="1"/>
  <c r="X27" i="10"/>
  <c r="U19" i="10"/>
  <c r="V29" i="10"/>
  <c r="S31" i="9"/>
  <c r="S20" i="9"/>
  <c r="U10" i="9"/>
  <c r="U45" i="9" s="1"/>
  <c r="V7" i="9"/>
  <c r="U16" i="9"/>
  <c r="U52" i="9" s="1"/>
  <c r="T13" i="9"/>
  <c r="U25" i="9"/>
  <c r="V23" i="9"/>
  <c r="T19" i="9"/>
  <c r="I58" i="9"/>
  <c r="H40" i="9"/>
  <c r="I36" i="9" s="1"/>
  <c r="R32" i="9"/>
  <c r="R59" i="9"/>
  <c r="R37" i="9" s="1"/>
  <c r="J44" i="9"/>
  <c r="V29" i="9"/>
  <c r="W27" i="9"/>
  <c r="T54" i="9"/>
  <c r="T55" i="9"/>
  <c r="U51" i="9" s="1"/>
  <c r="H40" i="8"/>
  <c r="I36" i="8" s="1"/>
  <c r="I38" i="7"/>
  <c r="S20" i="8"/>
  <c r="S31" i="8"/>
  <c r="T54" i="8"/>
  <c r="T55" i="8" s="1"/>
  <c r="U51" i="8" s="1"/>
  <c r="W23" i="8"/>
  <c r="V27" i="8"/>
  <c r="U29" i="8"/>
  <c r="R59" i="8"/>
  <c r="R37" i="8" s="1"/>
  <c r="R32" i="8"/>
  <c r="V7" i="8"/>
  <c r="V25" i="8" s="1"/>
  <c r="U10" i="8"/>
  <c r="U45" i="8" s="1"/>
  <c r="U16" i="8"/>
  <c r="U52" i="8" s="1"/>
  <c r="J44" i="8"/>
  <c r="T13" i="8"/>
  <c r="I61" i="8"/>
  <c r="I39" i="8" s="1"/>
  <c r="T19" i="8"/>
  <c r="S20" i="7"/>
  <c r="S31" i="7"/>
  <c r="P61" i="7"/>
  <c r="P62" i="7"/>
  <c r="Q58" i="7" s="1"/>
  <c r="T54" i="7"/>
  <c r="T55" i="7" s="1"/>
  <c r="U51" i="7" s="1"/>
  <c r="V7" i="7"/>
  <c r="U16" i="7"/>
  <c r="U52" i="7" s="1"/>
  <c r="U10" i="7"/>
  <c r="U45" i="7" s="1"/>
  <c r="T19" i="7"/>
  <c r="U25" i="7"/>
  <c r="V23" i="7"/>
  <c r="T13" i="7"/>
  <c r="R59" i="7"/>
  <c r="R37" i="7" s="1"/>
  <c r="R32" i="7"/>
  <c r="I40" i="7"/>
  <c r="J36" i="7" s="1"/>
  <c r="J44" i="7"/>
  <c r="V27" i="7"/>
  <c r="U29" i="7"/>
  <c r="S31" i="6"/>
  <c r="S20" i="6"/>
  <c r="X27" i="6"/>
  <c r="R59" i="6"/>
  <c r="R37" i="6" s="1"/>
  <c r="R32" i="6"/>
  <c r="J47" i="6"/>
  <c r="T54" i="6"/>
  <c r="T55" i="6"/>
  <c r="U51" i="6" s="1"/>
  <c r="V25" i="6"/>
  <c r="W23" i="6"/>
  <c r="V7" i="6"/>
  <c r="U10" i="6"/>
  <c r="U45" i="6" s="1"/>
  <c r="U16" i="6"/>
  <c r="U52" i="6" s="1"/>
  <c r="U29" i="6"/>
  <c r="T19" i="6"/>
  <c r="H61" i="6"/>
  <c r="H39" i="6" s="1"/>
  <c r="H38" i="6" s="1"/>
  <c r="S20" i="5"/>
  <c r="T54" i="5"/>
  <c r="T55" i="5" s="1"/>
  <c r="U51" i="5" s="1"/>
  <c r="R32" i="5"/>
  <c r="R59" i="5"/>
  <c r="R37" i="5" s="1"/>
  <c r="U16" i="5"/>
  <c r="U52" i="5" s="1"/>
  <c r="U10" i="5"/>
  <c r="U45" i="5" s="1"/>
  <c r="V7" i="5"/>
  <c r="S32" i="5"/>
  <c r="S59" i="5"/>
  <c r="S37" i="5" s="1"/>
  <c r="H62" i="5"/>
  <c r="U25" i="5"/>
  <c r="V23" i="5"/>
  <c r="T13" i="5"/>
  <c r="T19" i="5" s="1"/>
  <c r="V27" i="5"/>
  <c r="U29" i="5"/>
  <c r="J47" i="5"/>
  <c r="J48" i="5" s="1"/>
  <c r="M55" i="2"/>
  <c r="M56" i="2" s="1"/>
  <c r="N52" i="2" s="1"/>
  <c r="V28" i="2"/>
  <c r="U30" i="2"/>
  <c r="U17" i="2"/>
  <c r="U53" i="2" s="1"/>
  <c r="V8" i="2"/>
  <c r="V26" i="2" s="1"/>
  <c r="U11" i="2"/>
  <c r="U46" i="2" s="1"/>
  <c r="T14" i="2"/>
  <c r="T20" i="2" s="1"/>
  <c r="U31" i="11" l="1"/>
  <c r="U20" i="11"/>
  <c r="U54" i="11"/>
  <c r="U55" i="11" s="1"/>
  <c r="V51" i="11" s="1"/>
  <c r="O61" i="11"/>
  <c r="O62" i="11" s="1"/>
  <c r="P58" i="11" s="1"/>
  <c r="W10" i="11"/>
  <c r="W45" i="11" s="1"/>
  <c r="X7" i="11"/>
  <c r="W16" i="11"/>
  <c r="W52" i="11" s="1"/>
  <c r="V25" i="11"/>
  <c r="W23" i="11"/>
  <c r="V13" i="11"/>
  <c r="V19" i="11" s="1"/>
  <c r="W27" i="11"/>
  <c r="V29" i="11"/>
  <c r="T59" i="11"/>
  <c r="T37" i="11" s="1"/>
  <c r="T32" i="11"/>
  <c r="I40" i="11"/>
  <c r="J36" i="11" s="1"/>
  <c r="J44" i="11"/>
  <c r="AA23" i="10"/>
  <c r="U54" i="10"/>
  <c r="U55" i="10" s="1"/>
  <c r="V51" i="10" s="1"/>
  <c r="V19" i="10"/>
  <c r="X7" i="10"/>
  <c r="W10" i="10"/>
  <c r="W45" i="10" s="1"/>
  <c r="W13" i="10"/>
  <c r="W16" i="10"/>
  <c r="W52" i="10" s="1"/>
  <c r="W25" i="10"/>
  <c r="U20" i="10"/>
  <c r="U31" i="10"/>
  <c r="W29" i="10"/>
  <c r="I47" i="10"/>
  <c r="I39" i="10" s="1"/>
  <c r="I38" i="10" s="1"/>
  <c r="Y27" i="10"/>
  <c r="X29" i="10"/>
  <c r="R61" i="10"/>
  <c r="R62" i="10"/>
  <c r="S58" i="10" s="1"/>
  <c r="X27" i="9"/>
  <c r="T20" i="9"/>
  <c r="T31" i="9"/>
  <c r="V25" i="9"/>
  <c r="W23" i="9"/>
  <c r="U54" i="9"/>
  <c r="U55" i="9" s="1"/>
  <c r="V51" i="9" s="1"/>
  <c r="W7" i="9"/>
  <c r="V10" i="9"/>
  <c r="V45" i="9" s="1"/>
  <c r="V16" i="9"/>
  <c r="V52" i="9" s="1"/>
  <c r="J47" i="9"/>
  <c r="J48" i="9"/>
  <c r="U13" i="9"/>
  <c r="U19" i="9" s="1"/>
  <c r="I61" i="9"/>
  <c r="I39" i="9" s="1"/>
  <c r="I38" i="9" s="1"/>
  <c r="S32" i="9"/>
  <c r="S59" i="9"/>
  <c r="S37" i="9" s="1"/>
  <c r="I38" i="8"/>
  <c r="U54" i="8"/>
  <c r="U55" i="8"/>
  <c r="V51" i="8" s="1"/>
  <c r="T20" i="8"/>
  <c r="T31" i="8"/>
  <c r="W27" i="8"/>
  <c r="V29" i="8"/>
  <c r="W7" i="8"/>
  <c r="V16" i="8"/>
  <c r="V52" i="8" s="1"/>
  <c r="V10" i="8"/>
  <c r="V45" i="8" s="1"/>
  <c r="I62" i="8"/>
  <c r="X23" i="8"/>
  <c r="J47" i="8"/>
  <c r="U13" i="8"/>
  <c r="S32" i="8"/>
  <c r="S59" i="8"/>
  <c r="S37" i="8" s="1"/>
  <c r="U19" i="8"/>
  <c r="U54" i="7"/>
  <c r="U55" i="7"/>
  <c r="V51" i="7" s="1"/>
  <c r="T20" i="7"/>
  <c r="T31" i="7"/>
  <c r="U13" i="7"/>
  <c r="U19" i="7" s="1"/>
  <c r="W27" i="7"/>
  <c r="V29" i="7"/>
  <c r="W7" i="7"/>
  <c r="V10" i="7"/>
  <c r="V45" i="7" s="1"/>
  <c r="V16" i="7"/>
  <c r="V52" i="7" s="1"/>
  <c r="J47" i="7"/>
  <c r="J39" i="7" s="1"/>
  <c r="J38" i="7" s="1"/>
  <c r="J48" i="7"/>
  <c r="Q61" i="7"/>
  <c r="Q62" i="7" s="1"/>
  <c r="R58" i="7" s="1"/>
  <c r="V25" i="7"/>
  <c r="W23" i="7"/>
  <c r="S32" i="7"/>
  <c r="S59" i="7"/>
  <c r="S37" i="7" s="1"/>
  <c r="W25" i="6"/>
  <c r="X23" i="6"/>
  <c r="U54" i="6"/>
  <c r="U55" i="6"/>
  <c r="V51" i="6" s="1"/>
  <c r="H62" i="6"/>
  <c r="J48" i="6"/>
  <c r="U13" i="6"/>
  <c r="Y27" i="6"/>
  <c r="U19" i="6"/>
  <c r="T31" i="6"/>
  <c r="T20" i="6"/>
  <c r="V10" i="6"/>
  <c r="V45" i="6" s="1"/>
  <c r="V13" i="6"/>
  <c r="V19" i="6" s="1"/>
  <c r="V16" i="6"/>
  <c r="V52" i="6" s="1"/>
  <c r="W7" i="6"/>
  <c r="V29" i="6"/>
  <c r="S59" i="6"/>
  <c r="S37" i="6" s="1"/>
  <c r="S32" i="6"/>
  <c r="K44" i="5"/>
  <c r="U54" i="5"/>
  <c r="U55" i="5" s="1"/>
  <c r="V51" i="5" s="1"/>
  <c r="V29" i="5"/>
  <c r="W27" i="5"/>
  <c r="V10" i="5"/>
  <c r="V45" i="5" s="1"/>
  <c r="W7" i="5"/>
  <c r="V16" i="5"/>
  <c r="V52" i="5" s="1"/>
  <c r="V25" i="5"/>
  <c r="W23" i="5"/>
  <c r="U13" i="5"/>
  <c r="U19" i="5" s="1"/>
  <c r="T31" i="5"/>
  <c r="T20" i="5"/>
  <c r="I58" i="5"/>
  <c r="H40" i="5"/>
  <c r="I36" i="5" s="1"/>
  <c r="N55" i="2"/>
  <c r="N56" i="2" s="1"/>
  <c r="W28" i="2"/>
  <c r="V30" i="2"/>
  <c r="T21" i="2"/>
  <c r="V11" i="2"/>
  <c r="V17" i="2"/>
  <c r="V53" i="2" s="1"/>
  <c r="W8" i="2"/>
  <c r="W26" i="2" s="1"/>
  <c r="U14" i="2"/>
  <c r="U20" i="2" s="1"/>
  <c r="I62" i="9" l="1"/>
  <c r="P61" i="11"/>
  <c r="P62" i="11"/>
  <c r="Q58" i="11" s="1"/>
  <c r="J47" i="11"/>
  <c r="J39" i="11" s="1"/>
  <c r="J38" i="11" s="1"/>
  <c r="J48" i="11"/>
  <c r="X10" i="11"/>
  <c r="X45" i="11" s="1"/>
  <c r="Y7" i="11"/>
  <c r="X16" i="11"/>
  <c r="X52" i="11" s="1"/>
  <c r="W13" i="11"/>
  <c r="W19" i="11" s="1"/>
  <c r="X27" i="11"/>
  <c r="W29" i="11"/>
  <c r="V54" i="11"/>
  <c r="V55" i="11"/>
  <c r="W51" i="11" s="1"/>
  <c r="V20" i="11"/>
  <c r="V31" i="11"/>
  <c r="X23" i="11"/>
  <c r="W25" i="11"/>
  <c r="U59" i="11"/>
  <c r="U37" i="11" s="1"/>
  <c r="U32" i="11"/>
  <c r="V54" i="10"/>
  <c r="V55" i="10"/>
  <c r="W51" i="10" s="1"/>
  <c r="U59" i="10"/>
  <c r="U37" i="10" s="1"/>
  <c r="U32" i="10"/>
  <c r="AB23" i="10"/>
  <c r="S61" i="10"/>
  <c r="S62" i="10" s="1"/>
  <c r="T58" i="10" s="1"/>
  <c r="W19" i="10"/>
  <c r="Y7" i="10"/>
  <c r="X10" i="10"/>
  <c r="X45" i="10" s="1"/>
  <c r="X16" i="10"/>
  <c r="X52" i="10" s="1"/>
  <c r="X13" i="10"/>
  <c r="X25" i="10"/>
  <c r="Z27" i="10"/>
  <c r="V31" i="10"/>
  <c r="V20" i="10"/>
  <c r="I48" i="10"/>
  <c r="V54" i="9"/>
  <c r="V55" i="9" s="1"/>
  <c r="W51" i="9" s="1"/>
  <c r="J58" i="9"/>
  <c r="I40" i="9"/>
  <c r="J36" i="9" s="1"/>
  <c r="V13" i="9"/>
  <c r="V19" i="9" s="1"/>
  <c r="X7" i="9"/>
  <c r="W10" i="9"/>
  <c r="W45" i="9" s="1"/>
  <c r="W16" i="9"/>
  <c r="W52" i="9" s="1"/>
  <c r="W25" i="9"/>
  <c r="X23" i="9"/>
  <c r="U31" i="9"/>
  <c r="U20" i="9"/>
  <c r="T59" i="9"/>
  <c r="T37" i="9" s="1"/>
  <c r="T32" i="9"/>
  <c r="K44" i="9"/>
  <c r="X29" i="9"/>
  <c r="Y27" i="9"/>
  <c r="W29" i="9"/>
  <c r="J58" i="8"/>
  <c r="I40" i="8"/>
  <c r="J36" i="8" s="1"/>
  <c r="T59" i="8"/>
  <c r="T37" i="8" s="1"/>
  <c r="T32" i="8"/>
  <c r="V13" i="8"/>
  <c r="V19" i="8" s="1"/>
  <c r="U20" i="8"/>
  <c r="U31" i="8"/>
  <c r="X7" i="8"/>
  <c r="W10" i="8"/>
  <c r="W45" i="8" s="1"/>
  <c r="W16" i="8"/>
  <c r="W52" i="8" s="1"/>
  <c r="X27" i="8"/>
  <c r="W29" i="8"/>
  <c r="J48" i="8"/>
  <c r="Y23" i="8"/>
  <c r="V54" i="8"/>
  <c r="V55" i="8" s="1"/>
  <c r="W51" i="8" s="1"/>
  <c r="W25" i="8"/>
  <c r="U31" i="7"/>
  <c r="U20" i="7"/>
  <c r="R61" i="7"/>
  <c r="R62" i="7" s="1"/>
  <c r="S58" i="7" s="1"/>
  <c r="J40" i="7"/>
  <c r="K36" i="7" s="1"/>
  <c r="K44" i="7"/>
  <c r="V54" i="7"/>
  <c r="V55" i="7" s="1"/>
  <c r="W51" i="7" s="1"/>
  <c r="V13" i="7"/>
  <c r="V19" i="7" s="1"/>
  <c r="X7" i="7"/>
  <c r="W10" i="7"/>
  <c r="W45" i="7" s="1"/>
  <c r="W16" i="7"/>
  <c r="W52" i="7" s="1"/>
  <c r="W25" i="7"/>
  <c r="X23" i="7"/>
  <c r="X27" i="7"/>
  <c r="W29" i="7"/>
  <c r="T59" i="7"/>
  <c r="T37" i="7" s="1"/>
  <c r="T32" i="7"/>
  <c r="V20" i="6"/>
  <c r="V31" i="6"/>
  <c r="Y23" i="6"/>
  <c r="T59" i="6"/>
  <c r="T37" i="6" s="1"/>
  <c r="T32" i="6"/>
  <c r="U31" i="6"/>
  <c r="U20" i="6"/>
  <c r="Z27" i="6"/>
  <c r="W16" i="6"/>
  <c r="W52" i="6" s="1"/>
  <c r="W10" i="6"/>
  <c r="W45" i="6" s="1"/>
  <c r="X7" i="6"/>
  <c r="W29" i="6"/>
  <c r="K44" i="6"/>
  <c r="I58" i="6"/>
  <c r="H40" i="6"/>
  <c r="I36" i="6" s="1"/>
  <c r="V54" i="6"/>
  <c r="V55" i="6" s="1"/>
  <c r="W51" i="6" s="1"/>
  <c r="V54" i="5"/>
  <c r="V55" i="5" s="1"/>
  <c r="W51" i="5" s="1"/>
  <c r="U31" i="5"/>
  <c r="U20" i="5"/>
  <c r="I61" i="5"/>
  <c r="I39" i="5" s="1"/>
  <c r="I38" i="5" s="1"/>
  <c r="T32" i="5"/>
  <c r="T59" i="5"/>
  <c r="T37" i="5" s="1"/>
  <c r="X7" i="5"/>
  <c r="W10" i="5"/>
  <c r="W45" i="5" s="1"/>
  <c r="W16" i="5"/>
  <c r="W52" i="5" s="1"/>
  <c r="V13" i="5"/>
  <c r="V19" i="5" s="1"/>
  <c r="W29" i="5"/>
  <c r="X27" i="5"/>
  <c r="W25" i="5"/>
  <c r="X23" i="5"/>
  <c r="K47" i="5"/>
  <c r="O52" i="2"/>
  <c r="V14" i="2"/>
  <c r="V20" i="2" s="1"/>
  <c r="V46" i="2"/>
  <c r="X28" i="2"/>
  <c r="W30" i="2"/>
  <c r="U21" i="2"/>
  <c r="W17" i="2"/>
  <c r="W53" i="2" s="1"/>
  <c r="X8" i="2"/>
  <c r="X26" i="2" s="1"/>
  <c r="W11" i="2"/>
  <c r="W46" i="2" s="1"/>
  <c r="X29" i="11" l="1"/>
  <c r="Y27" i="11"/>
  <c r="W31" i="11"/>
  <c r="W20" i="11"/>
  <c r="Z7" i="11"/>
  <c r="Y10" i="11"/>
  <c r="Y45" i="11" s="1"/>
  <c r="Y13" i="11"/>
  <c r="Y16" i="11"/>
  <c r="Y52" i="11" s="1"/>
  <c r="Y23" i="11"/>
  <c r="X25" i="11"/>
  <c r="V59" i="11"/>
  <c r="V37" i="11" s="1"/>
  <c r="V32" i="11"/>
  <c r="X13" i="11"/>
  <c r="X19" i="11" s="1"/>
  <c r="K44" i="11"/>
  <c r="J40" i="11"/>
  <c r="K36" i="11" s="1"/>
  <c r="W54" i="11"/>
  <c r="W55" i="11" s="1"/>
  <c r="X51" i="11" s="1"/>
  <c r="Q61" i="11"/>
  <c r="Q62" i="11" s="1"/>
  <c r="R58" i="11" s="1"/>
  <c r="W54" i="10"/>
  <c r="W55" i="10"/>
  <c r="X51" i="10" s="1"/>
  <c r="Z7" i="10"/>
  <c r="Y16" i="10"/>
  <c r="Y52" i="10" s="1"/>
  <c r="Y10" i="10"/>
  <c r="Y45" i="10" s="1"/>
  <c r="Y25" i="10"/>
  <c r="X19" i="10"/>
  <c r="W31" i="10"/>
  <c r="W20" i="10"/>
  <c r="I40" i="10"/>
  <c r="J36" i="10" s="1"/>
  <c r="J44" i="10"/>
  <c r="T61" i="10"/>
  <c r="T62" i="10" s="1"/>
  <c r="U58" i="10" s="1"/>
  <c r="V59" i="10"/>
  <c r="V37" i="10" s="1"/>
  <c r="V32" i="10"/>
  <c r="Y29" i="10"/>
  <c r="AA27" i="10"/>
  <c r="Z29" i="10"/>
  <c r="AC23" i="10"/>
  <c r="V31" i="9"/>
  <c r="V20" i="9"/>
  <c r="K47" i="9"/>
  <c r="Y29" i="9"/>
  <c r="Z27" i="9"/>
  <c r="W13" i="9"/>
  <c r="W19" i="9" s="1"/>
  <c r="X10" i="9"/>
  <c r="X45" i="9" s="1"/>
  <c r="Y7" i="9"/>
  <c r="X16" i="9"/>
  <c r="X52" i="9" s="1"/>
  <c r="J61" i="9"/>
  <c r="J39" i="9" s="1"/>
  <c r="J38" i="9" s="1"/>
  <c r="J62" i="9"/>
  <c r="U59" i="9"/>
  <c r="U37" i="9" s="1"/>
  <c r="U32" i="9"/>
  <c r="X25" i="9"/>
  <c r="Y23" i="9"/>
  <c r="W54" i="9"/>
  <c r="W55" i="9" s="1"/>
  <c r="X51" i="9" s="1"/>
  <c r="V31" i="8"/>
  <c r="V20" i="8"/>
  <c r="W54" i="8"/>
  <c r="W55" i="8" s="1"/>
  <c r="X51" i="8" s="1"/>
  <c r="U59" i="8"/>
  <c r="U37" i="8" s="1"/>
  <c r="U32" i="8"/>
  <c r="Y7" i="8"/>
  <c r="X10" i="8"/>
  <c r="X45" i="8" s="1"/>
  <c r="X16" i="8"/>
  <c r="X52" i="8" s="1"/>
  <c r="Z23" i="8"/>
  <c r="X25" i="8"/>
  <c r="K44" i="8"/>
  <c r="Y27" i="8"/>
  <c r="X29" i="8"/>
  <c r="W13" i="8"/>
  <c r="W19" i="8"/>
  <c r="J61" i="8"/>
  <c r="J39" i="8" s="1"/>
  <c r="J38" i="8" s="1"/>
  <c r="V31" i="7"/>
  <c r="V20" i="7"/>
  <c r="X10" i="7"/>
  <c r="X45" i="7" s="1"/>
  <c r="Y7" i="7"/>
  <c r="X16" i="7"/>
  <c r="X52" i="7" s="1"/>
  <c r="W54" i="7"/>
  <c r="W55" i="7" s="1"/>
  <c r="X51" i="7" s="1"/>
  <c r="Y27" i="7"/>
  <c r="X29" i="7"/>
  <c r="Y23" i="7"/>
  <c r="X25" i="7"/>
  <c r="K47" i="7"/>
  <c r="K39" i="7" s="1"/>
  <c r="K38" i="7" s="1"/>
  <c r="K48" i="7"/>
  <c r="S61" i="7"/>
  <c r="S62" i="7" s="1"/>
  <c r="T58" i="7" s="1"/>
  <c r="W13" i="7"/>
  <c r="W19" i="7"/>
  <c r="U59" i="7"/>
  <c r="U37" i="7" s="1"/>
  <c r="U32" i="7"/>
  <c r="W54" i="6"/>
  <c r="W55" i="6" s="1"/>
  <c r="X51" i="6" s="1"/>
  <c r="W13" i="6"/>
  <c r="AA27" i="6"/>
  <c r="I61" i="6"/>
  <c r="I39" i="6" s="1"/>
  <c r="I38" i="6" s="1"/>
  <c r="U59" i="6"/>
  <c r="U37" i="6" s="1"/>
  <c r="U32" i="6"/>
  <c r="K47" i="6"/>
  <c r="K48" i="6" s="1"/>
  <c r="Z23" i="6"/>
  <c r="X10" i="6"/>
  <c r="X45" i="6" s="1"/>
  <c r="Y7" i="6"/>
  <c r="X16" i="6"/>
  <c r="X52" i="6" s="1"/>
  <c r="X29" i="6"/>
  <c r="X25" i="6"/>
  <c r="W19" i="6"/>
  <c r="V59" i="6"/>
  <c r="V37" i="6" s="1"/>
  <c r="V32" i="6"/>
  <c r="I62" i="5"/>
  <c r="J58" i="5" s="1"/>
  <c r="W54" i="5"/>
  <c r="W55" i="5" s="1"/>
  <c r="X51" i="5" s="1"/>
  <c r="Y27" i="5"/>
  <c r="X29" i="5"/>
  <c r="X25" i="5"/>
  <c r="Y23" i="5"/>
  <c r="X10" i="5"/>
  <c r="X45" i="5" s="1"/>
  <c r="Y7" i="5"/>
  <c r="X16" i="5"/>
  <c r="X52" i="5" s="1"/>
  <c r="U59" i="5"/>
  <c r="U37" i="5" s="1"/>
  <c r="U32" i="5"/>
  <c r="W13" i="5"/>
  <c r="W19" i="5" s="1"/>
  <c r="K48" i="5"/>
  <c r="V20" i="5"/>
  <c r="V31" i="5"/>
  <c r="O55" i="2"/>
  <c r="Y28" i="2"/>
  <c r="X30" i="2"/>
  <c r="W14" i="2"/>
  <c r="W20" i="2" s="1"/>
  <c r="X17" i="2"/>
  <c r="X53" i="2" s="1"/>
  <c r="Y8" i="2"/>
  <c r="Y26" i="2" s="1"/>
  <c r="X11" i="2"/>
  <c r="V21" i="2"/>
  <c r="Y13" i="10" l="1"/>
  <c r="R61" i="11"/>
  <c r="R62" i="11"/>
  <c r="S58" i="11" s="1"/>
  <c r="X54" i="11"/>
  <c r="X55" i="11"/>
  <c r="Y51" i="11" s="1"/>
  <c r="Z23" i="11"/>
  <c r="Y25" i="11"/>
  <c r="Y19" i="11"/>
  <c r="AA7" i="11"/>
  <c r="Z10" i="11"/>
  <c r="Z45" i="11" s="1"/>
  <c r="Z16" i="11"/>
  <c r="Z52" i="11" s="1"/>
  <c r="K47" i="11"/>
  <c r="K39" i="11" s="1"/>
  <c r="K38" i="11" s="1"/>
  <c r="X20" i="11"/>
  <c r="X31" i="11"/>
  <c r="W59" i="11"/>
  <c r="W37" i="11" s="1"/>
  <c r="W32" i="11"/>
  <c r="Z27" i="11"/>
  <c r="Y29" i="11"/>
  <c r="U61" i="10"/>
  <c r="U62" i="10" s="1"/>
  <c r="V58" i="10" s="1"/>
  <c r="J47" i="10"/>
  <c r="J39" i="10" s="1"/>
  <c r="J38" i="10" s="1"/>
  <c r="X54" i="10"/>
  <c r="X55" i="10" s="1"/>
  <c r="Y51" i="10" s="1"/>
  <c r="AD23" i="10"/>
  <c r="W59" i="10"/>
  <c r="W37" i="10" s="1"/>
  <c r="W32" i="10"/>
  <c r="X31" i="10"/>
  <c r="X20" i="10"/>
  <c r="AA29" i="10"/>
  <c r="AB27" i="10"/>
  <c r="AA7" i="10"/>
  <c r="Z16" i="10"/>
  <c r="Z52" i="10" s="1"/>
  <c r="Z10" i="10"/>
  <c r="Z45" i="10" s="1"/>
  <c r="Z25" i="10"/>
  <c r="Y19" i="10"/>
  <c r="W31" i="9"/>
  <c r="W20" i="9"/>
  <c r="X54" i="9"/>
  <c r="X55" i="9" s="1"/>
  <c r="Y51" i="9" s="1"/>
  <c r="AA27" i="9"/>
  <c r="X13" i="9"/>
  <c r="X19" i="9"/>
  <c r="Y25" i="9"/>
  <c r="Z23" i="9"/>
  <c r="K58" i="9"/>
  <c r="J40" i="9"/>
  <c r="K36" i="9" s="1"/>
  <c r="K48" i="9"/>
  <c r="Y10" i="9"/>
  <c r="Y45" i="9" s="1"/>
  <c r="Z7" i="9"/>
  <c r="Y16" i="9"/>
  <c r="Y52" i="9" s="1"/>
  <c r="V59" i="9"/>
  <c r="V37" i="9" s="1"/>
  <c r="V32" i="9"/>
  <c r="X13" i="8"/>
  <c r="Y10" i="8"/>
  <c r="Y45" i="8" s="1"/>
  <c r="Z7" i="8"/>
  <c r="Y16" i="8"/>
  <c r="Y52" i="8" s="1"/>
  <c r="X19" i="8"/>
  <c r="K47" i="8"/>
  <c r="K48" i="8"/>
  <c r="W20" i="8"/>
  <c r="W31" i="8"/>
  <c r="AA23" i="8"/>
  <c r="J62" i="8"/>
  <c r="Z27" i="8"/>
  <c r="Y29" i="8"/>
  <c r="X54" i="8"/>
  <c r="X55" i="8" s="1"/>
  <c r="Y51" i="8" s="1"/>
  <c r="Y25" i="8"/>
  <c r="V59" i="8"/>
  <c r="V37" i="8" s="1"/>
  <c r="V32" i="8"/>
  <c r="X54" i="7"/>
  <c r="X55" i="7" s="1"/>
  <c r="Y51" i="7" s="1"/>
  <c r="T61" i="7"/>
  <c r="T62" i="7" s="1"/>
  <c r="U58" i="7" s="1"/>
  <c r="Y25" i="7"/>
  <c r="Z23" i="7"/>
  <c r="Y29" i="7"/>
  <c r="Z27" i="7"/>
  <c r="Y10" i="7"/>
  <c r="Y45" i="7" s="1"/>
  <c r="Z7" i="7"/>
  <c r="Y16" i="7"/>
  <c r="Y52" i="7" s="1"/>
  <c r="X13" i="7"/>
  <c r="X19" i="7"/>
  <c r="W31" i="7"/>
  <c r="W20" i="7"/>
  <c r="K40" i="7"/>
  <c r="L36" i="7" s="1"/>
  <c r="L44" i="7"/>
  <c r="V59" i="7"/>
  <c r="V37" i="7" s="1"/>
  <c r="V32" i="7"/>
  <c r="L44" i="6"/>
  <c r="X54" i="6"/>
  <c r="X55" i="6" s="1"/>
  <c r="Y51" i="6" s="1"/>
  <c r="W20" i="6"/>
  <c r="W31" i="6"/>
  <c r="I62" i="6"/>
  <c r="Z7" i="6"/>
  <c r="Y10" i="6"/>
  <c r="Y45" i="6" s="1"/>
  <c r="Y16" i="6"/>
  <c r="Y52" i="6" s="1"/>
  <c r="Y29" i="6"/>
  <c r="AB27" i="6"/>
  <c r="X13" i="6"/>
  <c r="X19" i="6" s="1"/>
  <c r="Y25" i="6"/>
  <c r="AA23" i="6"/>
  <c r="I40" i="5"/>
  <c r="J36" i="5" s="1"/>
  <c r="X54" i="5"/>
  <c r="X55" i="5" s="1"/>
  <c r="Y51" i="5" s="1"/>
  <c r="L44" i="5"/>
  <c r="Z7" i="5"/>
  <c r="Y16" i="5"/>
  <c r="Y52" i="5" s="1"/>
  <c r="Y10" i="5"/>
  <c r="Y45" i="5" s="1"/>
  <c r="Y25" i="5"/>
  <c r="Z23" i="5"/>
  <c r="Y29" i="5"/>
  <c r="Z27" i="5"/>
  <c r="X13" i="5"/>
  <c r="X19" i="5" s="1"/>
  <c r="J61" i="5"/>
  <c r="J39" i="5" s="1"/>
  <c r="V32" i="5"/>
  <c r="V59" i="5"/>
  <c r="V37" i="5" s="1"/>
  <c r="W31" i="5"/>
  <c r="W20" i="5"/>
  <c r="O56" i="2"/>
  <c r="P52" i="2" s="1"/>
  <c r="X14" i="2"/>
  <c r="X46" i="2"/>
  <c r="Z28" i="2"/>
  <c r="Y30" i="2"/>
  <c r="W21" i="2"/>
  <c r="Y17" i="2"/>
  <c r="Y53" i="2" s="1"/>
  <c r="Z8" i="2"/>
  <c r="Z26" i="2" s="1"/>
  <c r="Y11" i="2"/>
  <c r="Y46" i="2" s="1"/>
  <c r="Y14" i="2"/>
  <c r="X20" i="2"/>
  <c r="J48" i="10" l="1"/>
  <c r="Y13" i="9"/>
  <c r="Y19" i="9" s="1"/>
  <c r="Y31" i="9" s="1"/>
  <c r="Z13" i="11"/>
  <c r="Z19" i="11" s="1"/>
  <c r="AB7" i="11"/>
  <c r="AA10" i="11"/>
  <c r="AA45" i="11" s="1"/>
  <c r="AA16" i="11"/>
  <c r="AA52" i="11" s="1"/>
  <c r="Z29" i="11"/>
  <c r="AA27" i="11"/>
  <c r="Y20" i="11"/>
  <c r="Y31" i="11"/>
  <c r="X32" i="11"/>
  <c r="X59" i="11"/>
  <c r="X37" i="11" s="1"/>
  <c r="Z25" i="11"/>
  <c r="AA23" i="11"/>
  <c r="Y54" i="11"/>
  <c r="Y55" i="11" s="1"/>
  <c r="Z51" i="11" s="1"/>
  <c r="K48" i="11"/>
  <c r="S61" i="11"/>
  <c r="S62" i="11"/>
  <c r="T58" i="11" s="1"/>
  <c r="Y54" i="10"/>
  <c r="Y55" i="10" s="1"/>
  <c r="Z51" i="10" s="1"/>
  <c r="V61" i="10"/>
  <c r="V62" i="10" s="1"/>
  <c r="W58" i="10" s="1"/>
  <c r="X59" i="10"/>
  <c r="X37" i="10" s="1"/>
  <c r="X32" i="10"/>
  <c r="Y31" i="10"/>
  <c r="Y20" i="10"/>
  <c r="AE23" i="10"/>
  <c r="AA10" i="10"/>
  <c r="AA45" i="10" s="1"/>
  <c r="AA13" i="10"/>
  <c r="AA16" i="10"/>
  <c r="AA52" i="10" s="1"/>
  <c r="AB7" i="10"/>
  <c r="AA25" i="10"/>
  <c r="Z13" i="10"/>
  <c r="Z19" i="10" s="1"/>
  <c r="J40" i="10"/>
  <c r="K36" i="10" s="1"/>
  <c r="K44" i="10"/>
  <c r="AB29" i="10"/>
  <c r="AC27" i="10"/>
  <c r="X31" i="9"/>
  <c r="X20" i="9"/>
  <c r="Z10" i="9"/>
  <c r="Z45" i="9" s="1"/>
  <c r="AA7" i="9"/>
  <c r="Z16" i="9"/>
  <c r="Z52" i="9" s="1"/>
  <c r="Z25" i="9"/>
  <c r="AA23" i="9"/>
  <c r="Z29" i="9"/>
  <c r="AB27" i="9"/>
  <c r="Y54" i="9"/>
  <c r="Y55" i="9"/>
  <c r="Z51" i="9" s="1"/>
  <c r="L44" i="9"/>
  <c r="K61" i="9"/>
  <c r="K39" i="9" s="1"/>
  <c r="K38" i="9" s="1"/>
  <c r="W59" i="9"/>
  <c r="W37" i="9" s="1"/>
  <c r="W32" i="9"/>
  <c r="Y54" i="8"/>
  <c r="Y55" i="8" s="1"/>
  <c r="Z51" i="8" s="1"/>
  <c r="W59" i="8"/>
  <c r="W37" i="8" s="1"/>
  <c r="W32" i="8"/>
  <c r="X20" i="8"/>
  <c r="X31" i="8"/>
  <c r="Z10" i="8"/>
  <c r="Z45" i="8" s="1"/>
  <c r="AA7" i="8"/>
  <c r="Z16" i="8"/>
  <c r="Z52" i="8" s="1"/>
  <c r="Y13" i="8"/>
  <c r="Y19" i="8" s="1"/>
  <c r="AA27" i="8"/>
  <c r="Z29" i="8"/>
  <c r="K58" i="8"/>
  <c r="J40" i="8"/>
  <c r="K36" i="8" s="1"/>
  <c r="AB23" i="8"/>
  <c r="L44" i="8"/>
  <c r="Z25" i="8"/>
  <c r="U61" i="7"/>
  <c r="U62" i="7" s="1"/>
  <c r="V58" i="7" s="1"/>
  <c r="Y54" i="7"/>
  <c r="Y55" i="7"/>
  <c r="Z51" i="7" s="1"/>
  <c r="Z10" i="7"/>
  <c r="Z45" i="7" s="1"/>
  <c r="Z13" i="7"/>
  <c r="AA7" i="7"/>
  <c r="Z16" i="7"/>
  <c r="Z52" i="7" s="1"/>
  <c r="Z19" i="7"/>
  <c r="Y13" i="7"/>
  <c r="Y19" i="7"/>
  <c r="Z29" i="7"/>
  <c r="AA27" i="7"/>
  <c r="L47" i="7"/>
  <c r="L39" i="7" s="1"/>
  <c r="L38" i="7" s="1"/>
  <c r="Z25" i="7"/>
  <c r="AA23" i="7"/>
  <c r="W32" i="7"/>
  <c r="W59" i="7"/>
  <c r="W37" i="7" s="1"/>
  <c r="X31" i="7"/>
  <c r="X20" i="7"/>
  <c r="Y54" i="6"/>
  <c r="Y55" i="6" s="1"/>
  <c r="Z51" i="6" s="1"/>
  <c r="Z16" i="6"/>
  <c r="Z52" i="6" s="1"/>
  <c r="AA7" i="6"/>
  <c r="Z10" i="6"/>
  <c r="Z45" i="6" s="1"/>
  <c r="Z29" i="6"/>
  <c r="Z25" i="6"/>
  <c r="Y13" i="6"/>
  <c r="Y19" i="6" s="1"/>
  <c r="AB23" i="6"/>
  <c r="J58" i="6"/>
  <c r="I40" i="6"/>
  <c r="J36" i="6" s="1"/>
  <c r="W59" i="6"/>
  <c r="W37" i="6" s="1"/>
  <c r="W32" i="6"/>
  <c r="X20" i="6"/>
  <c r="X31" i="6"/>
  <c r="AC27" i="6"/>
  <c r="L47" i="6"/>
  <c r="L48" i="6" s="1"/>
  <c r="J38" i="5"/>
  <c r="Y54" i="5"/>
  <c r="Y55" i="5" s="1"/>
  <c r="Z51" i="5" s="1"/>
  <c r="W32" i="5"/>
  <c r="W59" i="5"/>
  <c r="W37" i="5" s="1"/>
  <c r="AA7" i="5"/>
  <c r="Z10" i="5"/>
  <c r="Z45" i="5" s="1"/>
  <c r="Z16" i="5"/>
  <c r="Z52" i="5" s="1"/>
  <c r="Y13" i="5"/>
  <c r="Y19" i="5" s="1"/>
  <c r="J62" i="5"/>
  <c r="Z25" i="5"/>
  <c r="AA23" i="5"/>
  <c r="L47" i="5"/>
  <c r="X31" i="5"/>
  <c r="X20" i="5"/>
  <c r="Z29" i="5"/>
  <c r="AA27" i="5"/>
  <c r="P55" i="2"/>
  <c r="P56" i="2" s="1"/>
  <c r="Q52" i="2" s="1"/>
  <c r="Y20" i="2"/>
  <c r="Y21" i="2" s="1"/>
  <c r="AA28" i="2"/>
  <c r="Z30" i="2"/>
  <c r="X21" i="2"/>
  <c r="Z17" i="2"/>
  <c r="Z53" i="2" s="1"/>
  <c r="AA8" i="2"/>
  <c r="AA26" i="2" s="1"/>
  <c r="Z11" i="2"/>
  <c r="Z46" i="2" s="1"/>
  <c r="Y20" i="9" l="1"/>
  <c r="Z13" i="9"/>
  <c r="Z19" i="9" s="1"/>
  <c r="Z54" i="11"/>
  <c r="Z55" i="11" s="1"/>
  <c r="AA51" i="11" s="1"/>
  <c r="Y32" i="11"/>
  <c r="Y59" i="11"/>
  <c r="Y37" i="11" s="1"/>
  <c r="AA29" i="11"/>
  <c r="AB27" i="11"/>
  <c r="T61" i="11"/>
  <c r="T62" i="11" s="1"/>
  <c r="U58" i="11" s="1"/>
  <c r="K40" i="11"/>
  <c r="L36" i="11" s="1"/>
  <c r="L44" i="11"/>
  <c r="AB16" i="11"/>
  <c r="AB52" i="11" s="1"/>
  <c r="AC7" i="11"/>
  <c r="AB10" i="11"/>
  <c r="AB45" i="11" s="1"/>
  <c r="AA25" i="11"/>
  <c r="AB23" i="11"/>
  <c r="AA13" i="11"/>
  <c r="AA19" i="11" s="1"/>
  <c r="Z31" i="11"/>
  <c r="Z20" i="11"/>
  <c r="Z54" i="10"/>
  <c r="Z55" i="10" s="1"/>
  <c r="AA51" i="10" s="1"/>
  <c r="W61" i="10"/>
  <c r="W62" i="10" s="1"/>
  <c r="X58" i="10" s="1"/>
  <c r="AF23" i="10"/>
  <c r="AD27" i="10"/>
  <c r="K47" i="10"/>
  <c r="K39" i="10" s="1"/>
  <c r="K38" i="10" s="1"/>
  <c r="K48" i="10"/>
  <c r="Y59" i="10"/>
  <c r="Y37" i="10" s="1"/>
  <c r="Y32" i="10"/>
  <c r="Z31" i="10"/>
  <c r="Z20" i="10"/>
  <c r="AB10" i="10"/>
  <c r="AB45" i="10" s="1"/>
  <c r="AB16" i="10"/>
  <c r="AB52" i="10" s="1"/>
  <c r="AC7" i="10"/>
  <c r="AB25" i="10"/>
  <c r="AA19" i="10"/>
  <c r="K62" i="9"/>
  <c r="AB23" i="9"/>
  <c r="AA25" i="9"/>
  <c r="L47" i="9"/>
  <c r="AA10" i="9"/>
  <c r="AA45" i="9" s="1"/>
  <c r="AB7" i="9"/>
  <c r="AA13" i="9"/>
  <c r="AA16" i="9"/>
  <c r="AA52" i="9" s="1"/>
  <c r="Z54" i="9"/>
  <c r="Z55" i="9" s="1"/>
  <c r="AA51" i="9" s="1"/>
  <c r="X59" i="9"/>
  <c r="X37" i="9" s="1"/>
  <c r="X32" i="9"/>
  <c r="AC27" i="9"/>
  <c r="AA29" i="9"/>
  <c r="Y59" i="9"/>
  <c r="Y37" i="9" s="1"/>
  <c r="Y32" i="9"/>
  <c r="Z54" i="8"/>
  <c r="Z55" i="8"/>
  <c r="AA51" i="8" s="1"/>
  <c r="AA10" i="8"/>
  <c r="AA45" i="8" s="1"/>
  <c r="AB7" i="8"/>
  <c r="AA16" i="8"/>
  <c r="AA52" i="8" s="1"/>
  <c r="AC23" i="8"/>
  <c r="AB25" i="8"/>
  <c r="K61" i="8"/>
  <c r="K39" i="8" s="1"/>
  <c r="K38" i="8" s="1"/>
  <c r="Z13" i="8"/>
  <c r="Z19" i="8" s="1"/>
  <c r="X59" i="8"/>
  <c r="X37" i="8" s="1"/>
  <c r="X32" i="8"/>
  <c r="AA29" i="8"/>
  <c r="AB27" i="8"/>
  <c r="L47" i="8"/>
  <c r="L48" i="8" s="1"/>
  <c r="AA25" i="8"/>
  <c r="Y20" i="8"/>
  <c r="Y31" i="8"/>
  <c r="X32" i="7"/>
  <c r="X59" i="7"/>
  <c r="X37" i="7" s="1"/>
  <c r="V61" i="7"/>
  <c r="V62" i="7"/>
  <c r="W58" i="7" s="1"/>
  <c r="Y31" i="7"/>
  <c r="Y20" i="7"/>
  <c r="Z31" i="7"/>
  <c r="Z20" i="7"/>
  <c r="AB7" i="7"/>
  <c r="AA16" i="7"/>
  <c r="AA52" i="7" s="1"/>
  <c r="AA10" i="7"/>
  <c r="AA45" i="7" s="1"/>
  <c r="AB23" i="7"/>
  <c r="AA25" i="7"/>
  <c r="Z54" i="7"/>
  <c r="Z55" i="7"/>
  <c r="AA51" i="7" s="1"/>
  <c r="L48" i="7"/>
  <c r="AA29" i="7"/>
  <c r="AB27" i="7"/>
  <c r="M44" i="6"/>
  <c r="Z54" i="6"/>
  <c r="Z55" i="6"/>
  <c r="AA51" i="6" s="1"/>
  <c r="AB25" i="6"/>
  <c r="AC23" i="6"/>
  <c r="Y31" i="6"/>
  <c r="Y20" i="6"/>
  <c r="AD27" i="6"/>
  <c r="AA13" i="6"/>
  <c r="AA19" i="6" s="1"/>
  <c r="AA16" i="6"/>
  <c r="AA52" i="6" s="1"/>
  <c r="AB7" i="6"/>
  <c r="AA10" i="6"/>
  <c r="AA45" i="6" s="1"/>
  <c r="AA29" i="6"/>
  <c r="Z13" i="6"/>
  <c r="X59" i="6"/>
  <c r="X37" i="6" s="1"/>
  <c r="X32" i="6"/>
  <c r="Z19" i="6"/>
  <c r="J61" i="6"/>
  <c r="J39" i="6" s="1"/>
  <c r="J38" i="6" s="1"/>
  <c r="AA25" i="6"/>
  <c r="Z13" i="5"/>
  <c r="Z19" i="5" s="1"/>
  <c r="Z20" i="5" s="1"/>
  <c r="Y20" i="5"/>
  <c r="Y31" i="5"/>
  <c r="Z54" i="5"/>
  <c r="Z55" i="5" s="1"/>
  <c r="AA51" i="5" s="1"/>
  <c r="AA10" i="5"/>
  <c r="AA45" i="5" s="1"/>
  <c r="AA16" i="5"/>
  <c r="AA52" i="5" s="1"/>
  <c r="AB7" i="5"/>
  <c r="AB27" i="5"/>
  <c r="AA29" i="5"/>
  <c r="K58" i="5"/>
  <c r="J40" i="5"/>
  <c r="K36" i="5" s="1"/>
  <c r="X59" i="5"/>
  <c r="X37" i="5" s="1"/>
  <c r="X32" i="5"/>
  <c r="L48" i="5"/>
  <c r="AB23" i="5"/>
  <c r="AA25" i="5"/>
  <c r="Q55" i="2"/>
  <c r="Q56" i="2" s="1"/>
  <c r="R52" i="2" s="1"/>
  <c r="AB28" i="2"/>
  <c r="AA30" i="2"/>
  <c r="AA17" i="2"/>
  <c r="AA53" i="2" s="1"/>
  <c r="AB8" i="2"/>
  <c r="AB26" i="2" s="1"/>
  <c r="AA11" i="2"/>
  <c r="AA46" i="2" s="1"/>
  <c r="Z14" i="2"/>
  <c r="Z20" i="2" s="1"/>
  <c r="Z20" i="9" l="1"/>
  <c r="Z31" i="9"/>
  <c r="Z59" i="9" s="1"/>
  <c r="Z37" i="9" s="1"/>
  <c r="AA19" i="9"/>
  <c r="U61" i="11"/>
  <c r="U62" i="11"/>
  <c r="V58" i="11" s="1"/>
  <c r="AA54" i="11"/>
  <c r="AA55" i="11" s="1"/>
  <c r="AB51" i="11" s="1"/>
  <c r="L47" i="11"/>
  <c r="L39" i="11" s="1"/>
  <c r="L38" i="11" s="1"/>
  <c r="L48" i="11"/>
  <c r="Z59" i="11"/>
  <c r="Z37" i="11" s="1"/>
  <c r="Z32" i="11"/>
  <c r="AA20" i="11"/>
  <c r="AA31" i="11"/>
  <c r="AB25" i="11"/>
  <c r="AC23" i="11"/>
  <c r="AB29" i="11"/>
  <c r="AC27" i="11"/>
  <c r="AC10" i="11"/>
  <c r="AC45" i="11" s="1"/>
  <c r="AC13" i="11"/>
  <c r="AD7" i="11"/>
  <c r="AC16" i="11"/>
  <c r="AC52" i="11" s="1"/>
  <c r="AB13" i="11"/>
  <c r="AB19" i="11" s="1"/>
  <c r="X61" i="10"/>
  <c r="X62" i="10" s="1"/>
  <c r="Y58" i="10" s="1"/>
  <c r="AA54" i="10"/>
  <c r="AA55" i="10" s="1"/>
  <c r="AB51" i="10" s="1"/>
  <c r="K40" i="10"/>
  <c r="L36" i="10" s="1"/>
  <c r="L44" i="10"/>
  <c r="AC10" i="10"/>
  <c r="AC45" i="10" s="1"/>
  <c r="AC16" i="10"/>
  <c r="AC52" i="10" s="1"/>
  <c r="AD7" i="10"/>
  <c r="AC25" i="10"/>
  <c r="AA31" i="10"/>
  <c r="AA20" i="10"/>
  <c r="AE27" i="10"/>
  <c r="AC29" i="10"/>
  <c r="AG23" i="10"/>
  <c r="AB13" i="10"/>
  <c r="AB19" i="10" s="1"/>
  <c r="Z32" i="10"/>
  <c r="Z59" i="10"/>
  <c r="Z37" i="10" s="1"/>
  <c r="AA54" i="9"/>
  <c r="AA55" i="9" s="1"/>
  <c r="AB51" i="9" s="1"/>
  <c r="AA20" i="9"/>
  <c r="AA31" i="9"/>
  <c r="AB10" i="9"/>
  <c r="AB45" i="9" s="1"/>
  <c r="AC7" i="9"/>
  <c r="AB16" i="9"/>
  <c r="AB52" i="9" s="1"/>
  <c r="AC29" i="9"/>
  <c r="AD27" i="9"/>
  <c r="AB29" i="9"/>
  <c r="L48" i="9"/>
  <c r="AC23" i="9"/>
  <c r="AB25" i="9"/>
  <c r="L58" i="9"/>
  <c r="K40" i="9"/>
  <c r="L36" i="9" s="1"/>
  <c r="K62" i="8"/>
  <c r="Y59" i="8"/>
  <c r="Y37" i="8" s="1"/>
  <c r="Y32" i="8"/>
  <c r="AD23" i="8"/>
  <c r="AC25" i="8"/>
  <c r="M44" i="8"/>
  <c r="AB29" i="8"/>
  <c r="AC27" i="8"/>
  <c r="AB10" i="8"/>
  <c r="AB45" i="8" s="1"/>
  <c r="AC7" i="8"/>
  <c r="AB16" i="8"/>
  <c r="AB52" i="8" s="1"/>
  <c r="AA13" i="8"/>
  <c r="AA19" i="8" s="1"/>
  <c r="AA54" i="8"/>
  <c r="AA55" i="8" s="1"/>
  <c r="AB51" i="8" s="1"/>
  <c r="Z31" i="8"/>
  <c r="Z20" i="8"/>
  <c r="AC7" i="7"/>
  <c r="AB10" i="7"/>
  <c r="AB45" i="7" s="1"/>
  <c r="AB16" i="7"/>
  <c r="AB52" i="7" s="1"/>
  <c r="AB29" i="7"/>
  <c r="AC27" i="7"/>
  <c r="AA13" i="7"/>
  <c r="AA19" i="7" s="1"/>
  <c r="M44" i="7"/>
  <c r="L40" i="7"/>
  <c r="M36" i="7" s="1"/>
  <c r="Z32" i="7"/>
  <c r="Z59" i="7"/>
  <c r="Z37" i="7" s="1"/>
  <c r="AA54" i="7"/>
  <c r="AA55" i="7" s="1"/>
  <c r="AB51" i="7" s="1"/>
  <c r="Y32" i="7"/>
  <c r="Y59" i="7"/>
  <c r="Y37" i="7" s="1"/>
  <c r="W61" i="7"/>
  <c r="W62" i="7" s="1"/>
  <c r="X58" i="7" s="1"/>
  <c r="AC23" i="7"/>
  <c r="AB25" i="7"/>
  <c r="AA20" i="6"/>
  <c r="AA31" i="6"/>
  <c r="J62" i="6"/>
  <c r="Z31" i="6"/>
  <c r="Z20" i="6"/>
  <c r="AE27" i="6"/>
  <c r="Y59" i="6"/>
  <c r="Y37" i="6" s="1"/>
  <c r="Y32" i="6"/>
  <c r="AC25" i="6"/>
  <c r="AD23" i="6"/>
  <c r="AA54" i="6"/>
  <c r="AA55" i="6" s="1"/>
  <c r="AB51" i="6" s="1"/>
  <c r="AB10" i="6"/>
  <c r="AB45" i="6" s="1"/>
  <c r="AC7" i="6"/>
  <c r="AB16" i="6"/>
  <c r="AB52" i="6" s="1"/>
  <c r="AB29" i="6"/>
  <c r="M47" i="6"/>
  <c r="Z31" i="5"/>
  <c r="Z59" i="5" s="1"/>
  <c r="Z37" i="5" s="1"/>
  <c r="AA13" i="5"/>
  <c r="AA19" i="5" s="1"/>
  <c r="AA20" i="5" s="1"/>
  <c r="AC27" i="5"/>
  <c r="AB29" i="5"/>
  <c r="AC23" i="5"/>
  <c r="AB25" i="5"/>
  <c r="AB16" i="5"/>
  <c r="AB52" i="5" s="1"/>
  <c r="AB10" i="5"/>
  <c r="AB45" i="5" s="1"/>
  <c r="AC7" i="5"/>
  <c r="M44" i="5"/>
  <c r="Y59" i="5"/>
  <c r="Y37" i="5" s="1"/>
  <c r="Y32" i="5"/>
  <c r="AA54" i="5"/>
  <c r="AA55" i="5" s="1"/>
  <c r="AB51" i="5" s="1"/>
  <c r="K61" i="5"/>
  <c r="K39" i="5" s="1"/>
  <c r="K38" i="5" s="1"/>
  <c r="R55" i="2"/>
  <c r="AC28" i="2"/>
  <c r="AB30" i="2"/>
  <c r="AB17" i="2"/>
  <c r="AB53" i="2" s="1"/>
  <c r="AC8" i="2"/>
  <c r="AC26" i="2" s="1"/>
  <c r="AB11" i="2"/>
  <c r="AA14" i="2"/>
  <c r="AA20" i="2" s="1"/>
  <c r="Z21" i="2"/>
  <c r="Z32" i="9" l="1"/>
  <c r="AB54" i="11"/>
  <c r="AB55" i="11" s="1"/>
  <c r="AC51" i="11" s="1"/>
  <c r="AC25" i="11"/>
  <c r="AD23" i="11"/>
  <c r="AA32" i="11"/>
  <c r="AA59" i="11"/>
  <c r="AA37" i="11" s="1"/>
  <c r="AB20" i="11"/>
  <c r="AB31" i="11"/>
  <c r="AD10" i="11"/>
  <c r="AD45" i="11" s="1"/>
  <c r="AE7" i="11"/>
  <c r="AD13" i="11"/>
  <c r="AD16" i="11"/>
  <c r="AD52" i="11" s="1"/>
  <c r="M44" i="11"/>
  <c r="L40" i="11"/>
  <c r="M36" i="11" s="1"/>
  <c r="AC19" i="11"/>
  <c r="AC29" i="11"/>
  <c r="AD27" i="11"/>
  <c r="V61" i="11"/>
  <c r="V62" i="11" s="1"/>
  <c r="W58" i="11" s="1"/>
  <c r="Y61" i="10"/>
  <c r="Y62" i="10" s="1"/>
  <c r="Z58" i="10" s="1"/>
  <c r="AB31" i="10"/>
  <c r="AB20" i="10"/>
  <c r="AB54" i="10"/>
  <c r="AB55" i="10" s="1"/>
  <c r="AC51" i="10" s="1"/>
  <c r="AD10" i="10"/>
  <c r="AD45" i="10" s="1"/>
  <c r="AD16" i="10"/>
  <c r="AD52" i="10" s="1"/>
  <c r="AE7" i="10"/>
  <c r="AD13" i="10"/>
  <c r="AD19" i="10" s="1"/>
  <c r="AD25" i="10"/>
  <c r="AC13" i="10"/>
  <c r="AC19" i="10" s="1"/>
  <c r="L47" i="10"/>
  <c r="L39" i="10" s="1"/>
  <c r="L38" i="10" s="1"/>
  <c r="L48" i="10"/>
  <c r="AD29" i="10"/>
  <c r="AA32" i="10"/>
  <c r="AA59" i="10"/>
  <c r="AA37" i="10" s="1"/>
  <c r="AH23" i="10"/>
  <c r="AE29" i="10"/>
  <c r="AF27" i="10"/>
  <c r="AE27" i="9"/>
  <c r="AC10" i="9"/>
  <c r="AC45" i="9" s="1"/>
  <c r="AD7" i="9"/>
  <c r="AC16" i="9"/>
  <c r="AC52" i="9" s="1"/>
  <c r="L61" i="9"/>
  <c r="L39" i="9" s="1"/>
  <c r="L38" i="9" s="1"/>
  <c r="L62" i="9"/>
  <c r="M58" i="9" s="1"/>
  <c r="AB13" i="9"/>
  <c r="AB19" i="9"/>
  <c r="AD23" i="9"/>
  <c r="AC25" i="9"/>
  <c r="AA59" i="9"/>
  <c r="AA37" i="9" s="1"/>
  <c r="AA32" i="9"/>
  <c r="M44" i="9"/>
  <c r="AB54" i="9"/>
  <c r="AB55" i="9" s="1"/>
  <c r="AC51" i="9" s="1"/>
  <c r="AB54" i="8"/>
  <c r="AB55" i="8" s="1"/>
  <c r="AC51" i="8" s="1"/>
  <c r="AE23" i="8"/>
  <c r="AB13" i="8"/>
  <c r="AB19" i="8"/>
  <c r="AC29" i="8"/>
  <c r="AD27" i="8"/>
  <c r="M47" i="8"/>
  <c r="AA31" i="8"/>
  <c r="AA20" i="8"/>
  <c r="Z32" i="8"/>
  <c r="Z59" i="8"/>
  <c r="Z37" i="8" s="1"/>
  <c r="AC10" i="8"/>
  <c r="AC45" i="8" s="1"/>
  <c r="AD7" i="8"/>
  <c r="AC13" i="8"/>
  <c r="AC16" i="8"/>
  <c r="AC52" i="8" s="1"/>
  <c r="L58" i="8"/>
  <c r="K40" i="8"/>
  <c r="L36" i="8" s="1"/>
  <c r="AB54" i="7"/>
  <c r="AB55" i="7" s="1"/>
  <c r="AC51" i="7" s="1"/>
  <c r="X61" i="7"/>
  <c r="X62" i="7" s="1"/>
  <c r="Y58" i="7" s="1"/>
  <c r="AC10" i="7"/>
  <c r="AC45" i="7" s="1"/>
  <c r="AD7" i="7"/>
  <c r="AC13" i="7"/>
  <c r="AC19" i="7" s="1"/>
  <c r="AC16" i="7"/>
  <c r="AC52" i="7" s="1"/>
  <c r="M47" i="7"/>
  <c r="M39" i="7" s="1"/>
  <c r="M38" i="7" s="1"/>
  <c r="AA31" i="7"/>
  <c r="AA20" i="7"/>
  <c r="AD23" i="7"/>
  <c r="AC25" i="7"/>
  <c r="AC29" i="7"/>
  <c r="AD27" i="7"/>
  <c r="AB13" i="7"/>
  <c r="AB19" i="7"/>
  <c r="AB54" i="6"/>
  <c r="AB55" i="6" s="1"/>
  <c r="AC51" i="6" s="1"/>
  <c r="AE23" i="6"/>
  <c r="M48" i="6"/>
  <c r="AF27" i="6"/>
  <c r="AC10" i="6"/>
  <c r="AC45" i="6" s="1"/>
  <c r="AC13" i="6"/>
  <c r="AD7" i="6"/>
  <c r="AC19" i="6"/>
  <c r="AC16" i="6"/>
  <c r="AC52" i="6" s="1"/>
  <c r="AC29" i="6"/>
  <c r="Z59" i="6"/>
  <c r="Z37" i="6" s="1"/>
  <c r="Z32" i="6"/>
  <c r="AB13" i="6"/>
  <c r="AB19" i="6" s="1"/>
  <c r="K58" i="6"/>
  <c r="J40" i="6"/>
  <c r="K36" i="6" s="1"/>
  <c r="AA59" i="6"/>
  <c r="AA37" i="6" s="1"/>
  <c r="AA32" i="6"/>
  <c r="AA31" i="5"/>
  <c r="AA59" i="5" s="1"/>
  <c r="AA37" i="5" s="1"/>
  <c r="Z32" i="5"/>
  <c r="AB54" i="5"/>
  <c r="AB55" i="5" s="1"/>
  <c r="AC51" i="5" s="1"/>
  <c r="AB13" i="5"/>
  <c r="AB19" i="5" s="1"/>
  <c r="K62" i="5"/>
  <c r="AD23" i="5"/>
  <c r="AC25" i="5"/>
  <c r="AC16" i="5"/>
  <c r="AC52" i="5" s="1"/>
  <c r="AC10" i="5"/>
  <c r="AC45" i="5" s="1"/>
  <c r="AD7" i="5"/>
  <c r="M47" i="5"/>
  <c r="M48" i="5" s="1"/>
  <c r="AD27" i="5"/>
  <c r="AC29" i="5"/>
  <c r="R56" i="2"/>
  <c r="S52" i="2" s="1"/>
  <c r="AB14" i="2"/>
  <c r="AB20" i="2" s="1"/>
  <c r="AB21" i="2" s="1"/>
  <c r="AB46" i="2"/>
  <c r="AD28" i="2"/>
  <c r="AC30" i="2"/>
  <c r="AA21" i="2"/>
  <c r="AD8" i="2"/>
  <c r="AD26" i="2" s="1"/>
  <c r="AC11" i="2"/>
  <c r="AC17" i="2"/>
  <c r="AC53" i="2" s="1"/>
  <c r="AD19" i="11" l="1"/>
  <c r="AD31" i="11"/>
  <c r="AD20" i="11"/>
  <c r="W61" i="11"/>
  <c r="W62" i="11" s="1"/>
  <c r="X58" i="11" s="1"/>
  <c r="AE10" i="11"/>
  <c r="AE45" i="11" s="1"/>
  <c r="AF7" i="11"/>
  <c r="AE16" i="11"/>
  <c r="AE52" i="11" s="1"/>
  <c r="AB32" i="11"/>
  <c r="AB59" i="11"/>
  <c r="AB37" i="11" s="1"/>
  <c r="AE27" i="11"/>
  <c r="AD29" i="11"/>
  <c r="AC31" i="11"/>
  <c r="AC20" i="11"/>
  <c r="AD25" i="11"/>
  <c r="AE23" i="11"/>
  <c r="M47" i="11"/>
  <c r="M39" i="11" s="1"/>
  <c r="M38" i="11" s="1"/>
  <c r="M48" i="11"/>
  <c r="AC54" i="11"/>
  <c r="AC55" i="11"/>
  <c r="AD51" i="11" s="1"/>
  <c r="AD31" i="10"/>
  <c r="AD20" i="10"/>
  <c r="Z61" i="10"/>
  <c r="Z62" i="10" s="1"/>
  <c r="AA58" i="10" s="1"/>
  <c r="AE10" i="10"/>
  <c r="AE45" i="10" s="1"/>
  <c r="AF7" i="10"/>
  <c r="AE16" i="10"/>
  <c r="AE52" i="10" s="1"/>
  <c r="AE25" i="10"/>
  <c r="AI23" i="10"/>
  <c r="L40" i="10"/>
  <c r="M36" i="10" s="1"/>
  <c r="M44" i="10"/>
  <c r="AB32" i="10"/>
  <c r="AB59" i="10"/>
  <c r="AB37" i="10" s="1"/>
  <c r="AC31" i="10"/>
  <c r="AC20" i="10"/>
  <c r="AF29" i="10"/>
  <c r="AG27" i="10"/>
  <c r="AC54" i="10"/>
  <c r="AC55" i="10" s="1"/>
  <c r="AD51" i="10" s="1"/>
  <c r="AC54" i="9"/>
  <c r="AC55" i="9" s="1"/>
  <c r="AD51" i="9" s="1"/>
  <c r="AB20" i="9"/>
  <c r="AB31" i="9"/>
  <c r="M61" i="9"/>
  <c r="M62" i="9"/>
  <c r="N58" i="9" s="1"/>
  <c r="M47" i="9"/>
  <c r="M39" i="9" s="1"/>
  <c r="L40" i="9"/>
  <c r="M36" i="9" s="1"/>
  <c r="AD10" i="9"/>
  <c r="AD45" i="9" s="1"/>
  <c r="AE7" i="9"/>
  <c r="AD16" i="9"/>
  <c r="AD52" i="9" s="1"/>
  <c r="AC13" i="9"/>
  <c r="AC19" i="9" s="1"/>
  <c r="AD29" i="9"/>
  <c r="AD25" i="9"/>
  <c r="AE23" i="9"/>
  <c r="AF27" i="9"/>
  <c r="AE29" i="9"/>
  <c r="AC54" i="8"/>
  <c r="AC55" i="8" s="1"/>
  <c r="AD51" i="8" s="1"/>
  <c r="AA32" i="8"/>
  <c r="AA59" i="8"/>
  <c r="AA37" i="8" s="1"/>
  <c r="L61" i="8"/>
  <c r="L39" i="8" s="1"/>
  <c r="L38" i="8" s="1"/>
  <c r="M48" i="8"/>
  <c r="AD29" i="8"/>
  <c r="AE27" i="8"/>
  <c r="AC19" i="8"/>
  <c r="AB31" i="8"/>
  <c r="AB20" i="8"/>
  <c r="AE7" i="8"/>
  <c r="AD16" i="8"/>
  <c r="AD52" i="8" s="1"/>
  <c r="AD10" i="8"/>
  <c r="AD45" i="8" s="1"/>
  <c r="AD13" i="8"/>
  <c r="AD25" i="8"/>
  <c r="AE25" i="8"/>
  <c r="AF23" i="8"/>
  <c r="AC31" i="7"/>
  <c r="AC20" i="7"/>
  <c r="Y61" i="7"/>
  <c r="Y62" i="7" s="1"/>
  <c r="Z58" i="7" s="1"/>
  <c r="M48" i="7"/>
  <c r="AD10" i="7"/>
  <c r="AD45" i="7" s="1"/>
  <c r="AD13" i="7"/>
  <c r="AE7" i="7"/>
  <c r="AD16" i="7"/>
  <c r="AD52" i="7" s="1"/>
  <c r="AD29" i="7"/>
  <c r="AE27" i="7"/>
  <c r="AB31" i="7"/>
  <c r="AB20" i="7"/>
  <c r="AE23" i="7"/>
  <c r="AD25" i="7"/>
  <c r="AC54" i="7"/>
  <c r="AC55" i="7" s="1"/>
  <c r="AD51" i="7" s="1"/>
  <c r="AA32" i="7"/>
  <c r="AA59" i="7"/>
  <c r="AA37" i="7" s="1"/>
  <c r="AC20" i="6"/>
  <c r="AC31" i="6"/>
  <c r="AE7" i="6"/>
  <c r="AD10" i="6"/>
  <c r="AD45" i="6" s="1"/>
  <c r="AD13" i="6"/>
  <c r="AD16" i="6"/>
  <c r="AD52" i="6" s="1"/>
  <c r="AD29" i="6"/>
  <c r="AG27" i="6"/>
  <c r="K61" i="6"/>
  <c r="K39" i="6" s="1"/>
  <c r="K38" i="6" s="1"/>
  <c r="AB20" i="6"/>
  <c r="AB31" i="6"/>
  <c r="N44" i="6"/>
  <c r="AD25" i="6"/>
  <c r="AE25" i="6"/>
  <c r="AF23" i="6"/>
  <c r="AC54" i="6"/>
  <c r="AC55" i="6"/>
  <c r="AD51" i="6" s="1"/>
  <c r="AA32" i="5"/>
  <c r="AC13" i="5"/>
  <c r="AC19" i="5" s="1"/>
  <c r="AC54" i="5"/>
  <c r="AC55" i="5" s="1"/>
  <c r="AD51" i="5" s="1"/>
  <c r="AE27" i="5"/>
  <c r="AD29" i="5"/>
  <c r="AD16" i="5"/>
  <c r="AD52" i="5" s="1"/>
  <c r="AD10" i="5"/>
  <c r="AD45" i="5" s="1"/>
  <c r="AE7" i="5"/>
  <c r="L58" i="5"/>
  <c r="K40" i="5"/>
  <c r="L36" i="5" s="1"/>
  <c r="AB31" i="5"/>
  <c r="AB20" i="5"/>
  <c r="N44" i="5"/>
  <c r="AD25" i="5"/>
  <c r="AE23" i="5"/>
  <c r="S55" i="2"/>
  <c r="AC14" i="2"/>
  <c r="AC20" i="2" s="1"/>
  <c r="AC46" i="2"/>
  <c r="AE28" i="2"/>
  <c r="AD30" i="2"/>
  <c r="AD17" i="2"/>
  <c r="AD53" i="2" s="1"/>
  <c r="AD11" i="2"/>
  <c r="AE8" i="2"/>
  <c r="AE26" i="2" s="1"/>
  <c r="AE13" i="10" l="1"/>
  <c r="X61" i="11"/>
  <c r="X62" i="11" s="1"/>
  <c r="Y58" i="11" s="1"/>
  <c r="AF10" i="11"/>
  <c r="AF45" i="11" s="1"/>
  <c r="AF16" i="11"/>
  <c r="AF52" i="11" s="1"/>
  <c r="AG7" i="11"/>
  <c r="AD54" i="11"/>
  <c r="AD55" i="11" s="1"/>
  <c r="AE51" i="11" s="1"/>
  <c r="N44" i="11"/>
  <c r="M40" i="11"/>
  <c r="N36" i="11" s="1"/>
  <c r="AF23" i="11"/>
  <c r="AE25" i="11"/>
  <c r="AE13" i="11"/>
  <c r="AE19" i="11"/>
  <c r="AC32" i="11"/>
  <c r="AC59" i="11"/>
  <c r="AC37" i="11" s="1"/>
  <c r="AE29" i="11"/>
  <c r="AF27" i="11"/>
  <c r="AD59" i="11"/>
  <c r="AD37" i="11" s="1"/>
  <c r="AD32" i="11"/>
  <c r="AD54" i="10"/>
  <c r="AD55" i="10" s="1"/>
  <c r="AE51" i="10" s="1"/>
  <c r="AJ23" i="10"/>
  <c r="AH27" i="10"/>
  <c r="AF10" i="10"/>
  <c r="AF45" i="10" s="1"/>
  <c r="AG7" i="10"/>
  <c r="AG29" i="10" s="1"/>
  <c r="AF13" i="10"/>
  <c r="AF16" i="10"/>
  <c r="AF52" i="10" s="1"/>
  <c r="AF25" i="10"/>
  <c r="M47" i="10"/>
  <c r="M39" i="10" s="1"/>
  <c r="M38" i="10" s="1"/>
  <c r="AC32" i="10"/>
  <c r="AC59" i="10"/>
  <c r="AC37" i="10" s="1"/>
  <c r="AE19" i="10"/>
  <c r="AA61" i="10"/>
  <c r="AA62" i="10" s="1"/>
  <c r="AB58" i="10" s="1"/>
  <c r="AD32" i="10"/>
  <c r="AD59" i="10"/>
  <c r="AD37" i="10" s="1"/>
  <c r="AD54" i="9"/>
  <c r="AD55" i="9"/>
  <c r="AE51" i="9" s="1"/>
  <c r="AD13" i="9"/>
  <c r="AD19" i="9" s="1"/>
  <c r="AG27" i="9"/>
  <c r="N61" i="9"/>
  <c r="N62" i="9" s="1"/>
  <c r="O58" i="9" s="1"/>
  <c r="M38" i="9"/>
  <c r="M48" i="9"/>
  <c r="AF23" i="9"/>
  <c r="AE25" i="9"/>
  <c r="AC20" i="9"/>
  <c r="AC31" i="9"/>
  <c r="AB32" i="9"/>
  <c r="AB59" i="9"/>
  <c r="AB37" i="9" s="1"/>
  <c r="AF7" i="9"/>
  <c r="AE10" i="9"/>
  <c r="AE45" i="9" s="1"/>
  <c r="AE16" i="9"/>
  <c r="AE52" i="9" s="1"/>
  <c r="L62" i="8"/>
  <c r="L40" i="8" s="1"/>
  <c r="M36" i="8" s="1"/>
  <c r="AD54" i="8"/>
  <c r="AD55" i="8" s="1"/>
  <c r="AE51" i="8" s="1"/>
  <c r="AB32" i="8"/>
  <c r="AB59" i="8"/>
  <c r="AB37" i="8" s="1"/>
  <c r="AG23" i="8"/>
  <c r="AF25" i="8"/>
  <c r="N44" i="8"/>
  <c r="AC31" i="8"/>
  <c r="AC20" i="8"/>
  <c r="AE29" i="8"/>
  <c r="AF27" i="8"/>
  <c r="AE10" i="8"/>
  <c r="AE45" i="8" s="1"/>
  <c r="AF7" i="8"/>
  <c r="AE16" i="8"/>
  <c r="AE52" i="8" s="1"/>
  <c r="AE13" i="8"/>
  <c r="AE19" i="8" s="1"/>
  <c r="AD19" i="8"/>
  <c r="AD54" i="7"/>
  <c r="AD55" i="7" s="1"/>
  <c r="AE51" i="7" s="1"/>
  <c r="Z61" i="7"/>
  <c r="Z62" i="7" s="1"/>
  <c r="AA58" i="7" s="1"/>
  <c r="AE10" i="7"/>
  <c r="AE45" i="7" s="1"/>
  <c r="AF7" i="7"/>
  <c r="AE13" i="7"/>
  <c r="AE16" i="7"/>
  <c r="AE52" i="7" s="1"/>
  <c r="AF23" i="7"/>
  <c r="AE25" i="7"/>
  <c r="AE29" i="7"/>
  <c r="AF27" i="7"/>
  <c r="AD19" i="7"/>
  <c r="N44" i="7"/>
  <c r="M40" i="7"/>
  <c r="N36" i="7" s="1"/>
  <c r="AB59" i="7"/>
  <c r="AB37" i="7" s="1"/>
  <c r="AB32" i="7"/>
  <c r="AC59" i="7"/>
  <c r="AC37" i="7" s="1"/>
  <c r="AC32" i="7"/>
  <c r="AD54" i="6"/>
  <c r="AD55" i="6"/>
  <c r="AE51" i="6" s="1"/>
  <c r="AH27" i="6"/>
  <c r="AG23" i="6"/>
  <c r="N47" i="6"/>
  <c r="N48" i="6"/>
  <c r="AD19" i="6"/>
  <c r="AB59" i="6"/>
  <c r="AB37" i="6" s="1"/>
  <c r="AB32" i="6"/>
  <c r="AE10" i="6"/>
  <c r="AE45" i="6" s="1"/>
  <c r="AE16" i="6"/>
  <c r="AE52" i="6" s="1"/>
  <c r="AE13" i="6"/>
  <c r="AF7" i="6"/>
  <c r="AE29" i="6"/>
  <c r="AC59" i="6"/>
  <c r="AC37" i="6" s="1"/>
  <c r="AC32" i="6"/>
  <c r="K62" i="6"/>
  <c r="AD13" i="5"/>
  <c r="AD19" i="5" s="1"/>
  <c r="AD54" i="5"/>
  <c r="AD55" i="5" s="1"/>
  <c r="AE51" i="5" s="1"/>
  <c r="L61" i="5"/>
  <c r="L39" i="5" s="1"/>
  <c r="L38" i="5" s="1"/>
  <c r="AE16" i="5"/>
  <c r="AE52" i="5" s="1"/>
  <c r="AE10" i="5"/>
  <c r="AE45" i="5" s="1"/>
  <c r="AF7" i="5"/>
  <c r="AE29" i="5"/>
  <c r="AF27" i="5"/>
  <c r="AC20" i="5"/>
  <c r="AC31" i="5"/>
  <c r="AE25" i="5"/>
  <c r="AF23" i="5"/>
  <c r="AB59" i="5"/>
  <c r="AB37" i="5" s="1"/>
  <c r="AB32" i="5"/>
  <c r="N47" i="5"/>
  <c r="S56" i="2"/>
  <c r="T52" i="2" s="1"/>
  <c r="AD14" i="2"/>
  <c r="AD20" i="2" s="1"/>
  <c r="AD21" i="2" s="1"/>
  <c r="AD46" i="2"/>
  <c r="AF28" i="2"/>
  <c r="AE30" i="2"/>
  <c r="AE17" i="2"/>
  <c r="AE53" i="2" s="1"/>
  <c r="AF8" i="2"/>
  <c r="AF26" i="2" s="1"/>
  <c r="AE11" i="2"/>
  <c r="AE46" i="2" s="1"/>
  <c r="AC21" i="2"/>
  <c r="M48" i="10" l="1"/>
  <c r="AE54" i="11"/>
  <c r="AE55" i="11" s="1"/>
  <c r="AF51" i="11" s="1"/>
  <c r="Y61" i="11"/>
  <c r="Y62" i="11" s="1"/>
  <c r="Z58" i="11" s="1"/>
  <c r="AF13" i="11"/>
  <c r="AF19" i="11" s="1"/>
  <c r="N47" i="11"/>
  <c r="N39" i="11" s="1"/>
  <c r="N38" i="11" s="1"/>
  <c r="AF29" i="11"/>
  <c r="AG27" i="11"/>
  <c r="AG16" i="11"/>
  <c r="AG52" i="11" s="1"/>
  <c r="AG10" i="11"/>
  <c r="AG45" i="11" s="1"/>
  <c r="AH7" i="11"/>
  <c r="AE31" i="11"/>
  <c r="AE20" i="11"/>
  <c r="AF25" i="11"/>
  <c r="AG23" i="11"/>
  <c r="AB61" i="10"/>
  <c r="AB62" i="10" s="1"/>
  <c r="AC58" i="10" s="1"/>
  <c r="AE54" i="10"/>
  <c r="AE55" i="10" s="1"/>
  <c r="AF51" i="10" s="1"/>
  <c r="AF19" i="10"/>
  <c r="AE20" i="10"/>
  <c r="AE31" i="10"/>
  <c r="AH7" i="10"/>
  <c r="AG10" i="10"/>
  <c r="AG45" i="10" s="1"/>
  <c r="AG16" i="10"/>
  <c r="AG52" i="10" s="1"/>
  <c r="AG25" i="10"/>
  <c r="AI27" i="10"/>
  <c r="AK23" i="10"/>
  <c r="M40" i="10"/>
  <c r="N36" i="10" s="1"/>
  <c r="N44" i="10"/>
  <c r="AG23" i="9"/>
  <c r="AF25" i="9"/>
  <c r="M40" i="9"/>
  <c r="N36" i="9" s="1"/>
  <c r="N44" i="9"/>
  <c r="O61" i="9"/>
  <c r="O62" i="9" s="1"/>
  <c r="P58" i="9" s="1"/>
  <c r="AE13" i="9"/>
  <c r="AE19" i="9" s="1"/>
  <c r="AG7" i="9"/>
  <c r="AF10" i="9"/>
  <c r="AF45" i="9" s="1"/>
  <c r="AF16" i="9"/>
  <c r="AF52" i="9" s="1"/>
  <c r="AH27" i="9"/>
  <c r="AF29" i="9"/>
  <c r="AD31" i="9"/>
  <c r="AD20" i="9"/>
  <c r="AC59" i="9"/>
  <c r="AC37" i="9" s="1"/>
  <c r="AC32" i="9"/>
  <c r="AE54" i="9"/>
  <c r="AE55" i="9"/>
  <c r="AF51" i="9" s="1"/>
  <c r="M58" i="8"/>
  <c r="M61" i="8" s="1"/>
  <c r="M39" i="8" s="1"/>
  <c r="M38" i="8" s="1"/>
  <c r="AE31" i="8"/>
  <c r="AE20" i="8"/>
  <c r="AH23" i="8"/>
  <c r="AF29" i="8"/>
  <c r="AG27" i="8"/>
  <c r="AC32" i="8"/>
  <c r="AC59" i="8"/>
  <c r="AC37" i="8" s="1"/>
  <c r="N47" i="8"/>
  <c r="AG7" i="8"/>
  <c r="AF10" i="8"/>
  <c r="AF45" i="8" s="1"/>
  <c r="AF16" i="8"/>
  <c r="AF52" i="8" s="1"/>
  <c r="AE54" i="8"/>
  <c r="AE55" i="8" s="1"/>
  <c r="AF51" i="8" s="1"/>
  <c r="AD31" i="8"/>
  <c r="AD20" i="8"/>
  <c r="AE54" i="7"/>
  <c r="AE55" i="7"/>
  <c r="AF51" i="7" s="1"/>
  <c r="AE19" i="7"/>
  <c r="N47" i="7"/>
  <c r="N39" i="7" s="1"/>
  <c r="N38" i="7" s="1"/>
  <c r="AF25" i="7"/>
  <c r="AG23" i="7"/>
  <c r="AF10" i="7"/>
  <c r="AF45" i="7" s="1"/>
  <c r="AG7" i="7"/>
  <c r="AF16" i="7"/>
  <c r="AF52" i="7" s="1"/>
  <c r="AD31" i="7"/>
  <c r="AD20" i="7"/>
  <c r="AA61" i="7"/>
  <c r="AA62" i="7" s="1"/>
  <c r="AB58" i="7" s="1"/>
  <c r="AG27" i="7"/>
  <c r="AF29" i="7"/>
  <c r="O44" i="6"/>
  <c r="AG7" i="6"/>
  <c r="AF10" i="6"/>
  <c r="AF45" i="6" s="1"/>
  <c r="AF16" i="6"/>
  <c r="AF52" i="6" s="1"/>
  <c r="AF13" i="6"/>
  <c r="AF29" i="6"/>
  <c r="AD20" i="6"/>
  <c r="AD31" i="6"/>
  <c r="AG25" i="6"/>
  <c r="AH23" i="6"/>
  <c r="L58" i="6"/>
  <c r="K40" i="6"/>
  <c r="L36" i="6" s="1"/>
  <c r="AF25" i="6"/>
  <c r="AI27" i="6"/>
  <c r="AE54" i="6"/>
  <c r="AE55" i="6" s="1"/>
  <c r="AF51" i="6" s="1"/>
  <c r="AE19" i="6"/>
  <c r="AE13" i="5"/>
  <c r="AE19" i="5" s="1"/>
  <c r="AG23" i="5"/>
  <c r="AF25" i="5"/>
  <c r="AG27" i="5"/>
  <c r="AF29" i="5"/>
  <c r="AF16" i="5"/>
  <c r="AF52" i="5" s="1"/>
  <c r="AG7" i="5"/>
  <c r="AF10" i="5"/>
  <c r="AF45" i="5" s="1"/>
  <c r="AD20" i="5"/>
  <c r="AD31" i="5"/>
  <c r="AE54" i="5"/>
  <c r="AE55" i="5" s="1"/>
  <c r="AF51" i="5" s="1"/>
  <c r="N48" i="5"/>
  <c r="L62" i="5"/>
  <c r="AC59" i="5"/>
  <c r="AC37" i="5" s="1"/>
  <c r="AC32" i="5"/>
  <c r="T55" i="2"/>
  <c r="AE14" i="2"/>
  <c r="AE20" i="2" s="1"/>
  <c r="AG28" i="2"/>
  <c r="AF30" i="2"/>
  <c r="AF11" i="2"/>
  <c r="AF46" i="2" s="1"/>
  <c r="AG8" i="2"/>
  <c r="AG26" i="2" s="1"/>
  <c r="AF17" i="2"/>
  <c r="AF53" i="2" s="1"/>
  <c r="Z61" i="11" l="1"/>
  <c r="Z62" i="11" s="1"/>
  <c r="AA58" i="11" s="1"/>
  <c r="AG29" i="11"/>
  <c r="AH27" i="11"/>
  <c r="AG25" i="11"/>
  <c r="AH23" i="11"/>
  <c r="AF31" i="11"/>
  <c r="AF20" i="11"/>
  <c r="AG13" i="11"/>
  <c r="AG19" i="11"/>
  <c r="N48" i="11"/>
  <c r="AE59" i="11"/>
  <c r="AE37" i="11" s="1"/>
  <c r="AE32" i="11"/>
  <c r="AF54" i="11"/>
  <c r="AF55" i="11" s="1"/>
  <c r="AG51" i="11" s="1"/>
  <c r="AH16" i="11"/>
  <c r="AH52" i="11" s="1"/>
  <c r="AH10" i="11"/>
  <c r="AH45" i="11" s="1"/>
  <c r="AI7" i="11"/>
  <c r="AF54" i="10"/>
  <c r="AF55" i="10" s="1"/>
  <c r="AG51" i="10" s="1"/>
  <c r="AC61" i="10"/>
  <c r="AC62" i="10"/>
  <c r="AD58" i="10" s="1"/>
  <c r="AI7" i="10"/>
  <c r="AH10" i="10"/>
  <c r="AH45" i="10" s="1"/>
  <c r="AH16" i="10"/>
  <c r="AH52" i="10" s="1"/>
  <c r="AH25" i="10"/>
  <c r="N47" i="10"/>
  <c r="N39" i="10" s="1"/>
  <c r="N38" i="10" s="1"/>
  <c r="AG13" i="10"/>
  <c r="AG19" i="10" s="1"/>
  <c r="AE59" i="10"/>
  <c r="AE37" i="10" s="1"/>
  <c r="AE32" i="10"/>
  <c r="AL23" i="10"/>
  <c r="AF20" i="10"/>
  <c r="AF31" i="10"/>
  <c r="AI29" i="10"/>
  <c r="AJ27" i="10"/>
  <c r="AH29" i="10"/>
  <c r="AE31" i="9"/>
  <c r="AE20" i="9"/>
  <c r="P61" i="9"/>
  <c r="P62" i="9" s="1"/>
  <c r="Q58" i="9" s="1"/>
  <c r="AH7" i="9"/>
  <c r="AG10" i="9"/>
  <c r="AG45" i="9" s="1"/>
  <c r="AG16" i="9"/>
  <c r="AG52" i="9" s="1"/>
  <c r="AF54" i="9"/>
  <c r="AF55" i="9" s="1"/>
  <c r="AG51" i="9" s="1"/>
  <c r="AF13" i="9"/>
  <c r="AF19" i="9"/>
  <c r="AD32" i="9"/>
  <c r="AD59" i="9"/>
  <c r="AD37" i="9" s="1"/>
  <c r="AG29" i="9"/>
  <c r="N47" i="9"/>
  <c r="N39" i="9" s="1"/>
  <c r="N38" i="9" s="1"/>
  <c r="AI27" i="9"/>
  <c r="AH29" i="9"/>
  <c r="AH23" i="9"/>
  <c r="AG25" i="9"/>
  <c r="AF54" i="8"/>
  <c r="AF55" i="8" s="1"/>
  <c r="AG51" i="8" s="1"/>
  <c r="AI23" i="8"/>
  <c r="AH7" i="8"/>
  <c r="AG10" i="8"/>
  <c r="AG45" i="8" s="1"/>
  <c r="AG16" i="8"/>
  <c r="AG52" i="8" s="1"/>
  <c r="N48" i="8"/>
  <c r="AD59" i="8"/>
  <c r="AD37" i="8" s="1"/>
  <c r="AD32" i="8"/>
  <c r="AH27" i="8"/>
  <c r="AG29" i="8"/>
  <c r="AG25" i="8"/>
  <c r="AF13" i="8"/>
  <c r="M62" i="8"/>
  <c r="AF19" i="8"/>
  <c r="AE32" i="8"/>
  <c r="AE59" i="8"/>
  <c r="AE37" i="8" s="1"/>
  <c r="AB61" i="7"/>
  <c r="AB62" i="7"/>
  <c r="AC58" i="7" s="1"/>
  <c r="AD32" i="7"/>
  <c r="AD59" i="7"/>
  <c r="AD37" i="7" s="1"/>
  <c r="AF54" i="7"/>
  <c r="AF55" i="7"/>
  <c r="AG51" i="7" s="1"/>
  <c r="AH7" i="7"/>
  <c r="AG10" i="7"/>
  <c r="AG45" i="7" s="1"/>
  <c r="AG16" i="7"/>
  <c r="AG52" i="7" s="1"/>
  <c r="AF13" i="7"/>
  <c r="AF19" i="7" s="1"/>
  <c r="AH23" i="7"/>
  <c r="AG25" i="7"/>
  <c r="AG29" i="7"/>
  <c r="AH27" i="7"/>
  <c r="N48" i="7"/>
  <c r="AE20" i="7"/>
  <c r="AE31" i="7"/>
  <c r="AD59" i="6"/>
  <c r="AD37" i="6" s="1"/>
  <c r="AD32" i="6"/>
  <c r="AE31" i="6"/>
  <c r="AE20" i="6"/>
  <c r="AI23" i="6"/>
  <c r="AH25" i="6"/>
  <c r="AF54" i="6"/>
  <c r="AF55" i="6"/>
  <c r="AG51" i="6" s="1"/>
  <c r="AJ27" i="6"/>
  <c r="AG19" i="6"/>
  <c r="AH7" i="6"/>
  <c r="AG10" i="6"/>
  <c r="AG45" i="6" s="1"/>
  <c r="AG13" i="6"/>
  <c r="AG16" i="6"/>
  <c r="AG52" i="6" s="1"/>
  <c r="AG29" i="6"/>
  <c r="AF19" i="6"/>
  <c r="O47" i="6"/>
  <c r="L61" i="6"/>
  <c r="L39" i="6" s="1"/>
  <c r="L38" i="6" s="1"/>
  <c r="AG29" i="5"/>
  <c r="AH27" i="5"/>
  <c r="AF13" i="5"/>
  <c r="AF19" i="5" s="1"/>
  <c r="AE31" i="5"/>
  <c r="AE20" i="5"/>
  <c r="M58" i="5"/>
  <c r="L40" i="5"/>
  <c r="M36" i="5" s="1"/>
  <c r="O44" i="5"/>
  <c r="AD32" i="5"/>
  <c r="AD59" i="5"/>
  <c r="AD37" i="5" s="1"/>
  <c r="AG16" i="5"/>
  <c r="AG52" i="5" s="1"/>
  <c r="AG10" i="5"/>
  <c r="AG45" i="5" s="1"/>
  <c r="AH7" i="5"/>
  <c r="AF54" i="5"/>
  <c r="AF55" i="5" s="1"/>
  <c r="AG51" i="5" s="1"/>
  <c r="AH23" i="5"/>
  <c r="AG25" i="5"/>
  <c r="T56" i="2"/>
  <c r="U52" i="2" s="1"/>
  <c r="AH28" i="2"/>
  <c r="AG30" i="2"/>
  <c r="AE21" i="2"/>
  <c r="AG17" i="2"/>
  <c r="AG53" i="2" s="1"/>
  <c r="AG11" i="2"/>
  <c r="AG46" i="2" s="1"/>
  <c r="AH8" i="2"/>
  <c r="AH26" i="2" s="1"/>
  <c r="AF14" i="2"/>
  <c r="AF20" i="2" s="1"/>
  <c r="N48" i="10" l="1"/>
  <c r="O44" i="10" s="1"/>
  <c r="AG54" i="11"/>
  <c r="AG55" i="11"/>
  <c r="AH51" i="11" s="1"/>
  <c r="AA61" i="11"/>
  <c r="AA62" i="11" s="1"/>
  <c r="AB58" i="11" s="1"/>
  <c r="O44" i="11"/>
  <c r="N40" i="11"/>
  <c r="O36" i="11" s="1"/>
  <c r="AJ7" i="11"/>
  <c r="AI10" i="11"/>
  <c r="AI45" i="11" s="1"/>
  <c r="AI16" i="11"/>
  <c r="AI52" i="11" s="1"/>
  <c r="AI13" i="11"/>
  <c r="AG31" i="11"/>
  <c r="AG20" i="11"/>
  <c r="AF59" i="11"/>
  <c r="AF37" i="11" s="1"/>
  <c r="AF32" i="11"/>
  <c r="AH25" i="11"/>
  <c r="AI23" i="11"/>
  <c r="AH13" i="11"/>
  <c r="AH19" i="11" s="1"/>
  <c r="AH29" i="11"/>
  <c r="AI27" i="11"/>
  <c r="AG20" i="10"/>
  <c r="AG31" i="10"/>
  <c r="AG54" i="10"/>
  <c r="AG55" i="10" s="1"/>
  <c r="AH51" i="10" s="1"/>
  <c r="AH13" i="10"/>
  <c r="AH19" i="10"/>
  <c r="AJ7" i="10"/>
  <c r="AI10" i="10"/>
  <c r="AI45" i="10" s="1"/>
  <c r="AI13" i="10"/>
  <c r="AI16" i="10"/>
  <c r="AI52" i="10" s="1"/>
  <c r="AI25" i="10"/>
  <c r="AK27" i="10"/>
  <c r="AF59" i="10"/>
  <c r="AF37" i="10" s="1"/>
  <c r="AF32" i="10"/>
  <c r="AD61" i="10"/>
  <c r="AD62" i="10"/>
  <c r="AE58" i="10" s="1"/>
  <c r="AM23" i="10"/>
  <c r="AG54" i="9"/>
  <c r="AG55" i="9" s="1"/>
  <c r="AH51" i="9" s="1"/>
  <c r="Q61" i="9"/>
  <c r="Q62" i="9" s="1"/>
  <c r="R58" i="9" s="1"/>
  <c r="AH25" i="9"/>
  <c r="AI23" i="9"/>
  <c r="AJ27" i="9"/>
  <c r="AI7" i="9"/>
  <c r="AH10" i="9"/>
  <c r="AH45" i="9" s="1"/>
  <c r="AH16" i="9"/>
  <c r="AH52" i="9" s="1"/>
  <c r="N48" i="9"/>
  <c r="AG13" i="9"/>
  <c r="AG19" i="9"/>
  <c r="AF31" i="9"/>
  <c r="AF20" i="9"/>
  <c r="AE32" i="9"/>
  <c r="AE59" i="9"/>
  <c r="AE37" i="9" s="1"/>
  <c r="AG54" i="8"/>
  <c r="AG55" i="8" s="1"/>
  <c r="AH51" i="8" s="1"/>
  <c r="AF31" i="8"/>
  <c r="AF20" i="8"/>
  <c r="N58" i="8"/>
  <c r="M40" i="8"/>
  <c r="N36" i="8" s="1"/>
  <c r="AG19" i="8"/>
  <c r="AH16" i="8"/>
  <c r="AH52" i="8" s="1"/>
  <c r="AI7" i="8"/>
  <c r="AI25" i="8" s="1"/>
  <c r="AH10" i="8"/>
  <c r="AH45" i="8" s="1"/>
  <c r="AH25" i="8"/>
  <c r="AG13" i="8"/>
  <c r="AJ23" i="8"/>
  <c r="AI27" i="8"/>
  <c r="AH29" i="8"/>
  <c r="O44" i="8"/>
  <c r="AF31" i="7"/>
  <c r="AF20" i="7"/>
  <c r="AE59" i="7"/>
  <c r="AE37" i="7" s="1"/>
  <c r="AE32" i="7"/>
  <c r="AI7" i="7"/>
  <c r="AH10" i="7"/>
  <c r="AH45" i="7" s="1"/>
  <c r="AH16" i="7"/>
  <c r="AH52" i="7" s="1"/>
  <c r="N40" i="7"/>
  <c r="O36" i="7" s="1"/>
  <c r="O44" i="7"/>
  <c r="AG54" i="7"/>
  <c r="AG55" i="7" s="1"/>
  <c r="AH51" i="7" s="1"/>
  <c r="AG13" i="7"/>
  <c r="AG19" i="7" s="1"/>
  <c r="AI27" i="7"/>
  <c r="AH29" i="7"/>
  <c r="AH25" i="7"/>
  <c r="AI23" i="7"/>
  <c r="AC61" i="7"/>
  <c r="AC62" i="7"/>
  <c r="AD58" i="7" s="1"/>
  <c r="AG31" i="6"/>
  <c r="AG20" i="6"/>
  <c r="AG54" i="6"/>
  <c r="AG55" i="6" s="1"/>
  <c r="AH51" i="6" s="1"/>
  <c r="L62" i="6"/>
  <c r="AK27" i="6"/>
  <c r="O48" i="6"/>
  <c r="AF20" i="6"/>
  <c r="AF31" i="6"/>
  <c r="AI25" i="6"/>
  <c r="AJ23" i="6"/>
  <c r="AE59" i="6"/>
  <c r="AE37" i="6" s="1"/>
  <c r="AE32" i="6"/>
  <c r="AH10" i="6"/>
  <c r="AH45" i="6" s="1"/>
  <c r="AH16" i="6"/>
  <c r="AH52" i="6" s="1"/>
  <c r="AI7" i="6"/>
  <c r="AH13" i="6"/>
  <c r="AH19" i="6" s="1"/>
  <c r="AH29" i="6"/>
  <c r="AG54" i="5"/>
  <c r="AG55" i="5" s="1"/>
  <c r="AH51" i="5" s="1"/>
  <c r="M61" i="5"/>
  <c r="M39" i="5" s="1"/>
  <c r="M38" i="5" s="1"/>
  <c r="AE32" i="5"/>
  <c r="AE59" i="5"/>
  <c r="AE37" i="5" s="1"/>
  <c r="AI23" i="5"/>
  <c r="AH25" i="5"/>
  <c r="O47" i="5"/>
  <c r="O48" i="5" s="1"/>
  <c r="AG13" i="5"/>
  <c r="AG19" i="5" s="1"/>
  <c r="AF20" i="5"/>
  <c r="AF31" i="5"/>
  <c r="AH10" i="5"/>
  <c r="AH45" i="5" s="1"/>
  <c r="AI7" i="5"/>
  <c r="AH16" i="5"/>
  <c r="AH52" i="5" s="1"/>
  <c r="AI27" i="5"/>
  <c r="AH29" i="5"/>
  <c r="U55" i="2"/>
  <c r="U56" i="2" s="1"/>
  <c r="V52" i="2" s="1"/>
  <c r="AI28" i="2"/>
  <c r="AH30" i="2"/>
  <c r="AF21" i="2"/>
  <c r="AH11" i="2"/>
  <c r="AH17" i="2"/>
  <c r="AH53" i="2" s="1"/>
  <c r="AI8" i="2"/>
  <c r="AI26" i="2" s="1"/>
  <c r="AG14" i="2"/>
  <c r="AG20" i="2" s="1"/>
  <c r="N40" i="10" l="1"/>
  <c r="O36" i="10" s="1"/>
  <c r="AH20" i="11"/>
  <c r="AH31" i="11"/>
  <c r="AB61" i="11"/>
  <c r="AB62" i="11"/>
  <c r="AC58" i="11" s="1"/>
  <c r="AJ27" i="11"/>
  <c r="AI29" i="11"/>
  <c r="AG32" i="11"/>
  <c r="AG59" i="11"/>
  <c r="AG37" i="11" s="1"/>
  <c r="AJ10" i="11"/>
  <c r="AJ45" i="11" s="1"/>
  <c r="AK7" i="11"/>
  <c r="AJ16" i="11"/>
  <c r="AJ52" i="11" s="1"/>
  <c r="AI25" i="11"/>
  <c r="AJ23" i="11"/>
  <c r="AI19" i="11"/>
  <c r="O47" i="11"/>
  <c r="O39" i="11" s="1"/>
  <c r="O38" i="11" s="1"/>
  <c r="AH54" i="11"/>
  <c r="AH55" i="11" s="1"/>
  <c r="AI51" i="11" s="1"/>
  <c r="AH54" i="10"/>
  <c r="AH55" i="10"/>
  <c r="AI51" i="10" s="1"/>
  <c r="AI19" i="10"/>
  <c r="AH31" i="10"/>
  <c r="AH20" i="10"/>
  <c r="AN23" i="10"/>
  <c r="AK7" i="10"/>
  <c r="AJ10" i="10"/>
  <c r="AJ45" i="10" s="1"/>
  <c r="AJ16" i="10"/>
  <c r="AJ52" i="10" s="1"/>
  <c r="AJ25" i="10"/>
  <c r="AE61" i="10"/>
  <c r="AE62" i="10" s="1"/>
  <c r="AF58" i="10" s="1"/>
  <c r="AL27" i="10"/>
  <c r="AG59" i="10"/>
  <c r="AG37" i="10" s="1"/>
  <c r="AG32" i="10"/>
  <c r="O47" i="10"/>
  <c r="O39" i="10" s="1"/>
  <c r="O38" i="10" s="1"/>
  <c r="AJ29" i="10"/>
  <c r="R61" i="9"/>
  <c r="R62" i="9"/>
  <c r="S58" i="9" s="1"/>
  <c r="AH54" i="9"/>
  <c r="AH55" i="9" s="1"/>
  <c r="AI51" i="9" s="1"/>
  <c r="AJ7" i="9"/>
  <c r="AI10" i="9"/>
  <c r="AI45" i="9" s="1"/>
  <c r="AI16" i="9"/>
  <c r="AI52" i="9" s="1"/>
  <c r="AK27" i="9"/>
  <c r="AJ29" i="9"/>
  <c r="AF32" i="9"/>
  <c r="AF59" i="9"/>
  <c r="AF37" i="9" s="1"/>
  <c r="O44" i="9"/>
  <c r="N40" i="9"/>
  <c r="O36" i="9" s="1"/>
  <c r="AI29" i="9"/>
  <c r="AG31" i="9"/>
  <c r="AG20" i="9"/>
  <c r="AI25" i="9"/>
  <c r="AJ23" i="9"/>
  <c r="AH13" i="9"/>
  <c r="AH19" i="9" s="1"/>
  <c r="O47" i="8"/>
  <c r="N61" i="8"/>
  <c r="N39" i="8" s="1"/>
  <c r="N38" i="8" s="1"/>
  <c r="AJ25" i="8"/>
  <c r="AK23" i="8"/>
  <c r="AH13" i="8"/>
  <c r="AH19" i="8" s="1"/>
  <c r="AJ27" i="8"/>
  <c r="AI29" i="8"/>
  <c r="AH54" i="8"/>
  <c r="AH55" i="8" s="1"/>
  <c r="AI51" i="8" s="1"/>
  <c r="AJ7" i="8"/>
  <c r="AI10" i="8"/>
  <c r="AI45" i="8" s="1"/>
  <c r="AI16" i="8"/>
  <c r="AI52" i="8" s="1"/>
  <c r="AG31" i="8"/>
  <c r="AG20" i="8"/>
  <c r="AF32" i="8"/>
  <c r="AF59" i="8"/>
  <c r="AF37" i="8" s="1"/>
  <c r="AH54" i="7"/>
  <c r="AH55" i="7" s="1"/>
  <c r="AI51" i="7" s="1"/>
  <c r="AG31" i="7"/>
  <c r="AG20" i="7"/>
  <c r="AJ27" i="7"/>
  <c r="AI29" i="7"/>
  <c r="AJ7" i="7"/>
  <c r="AI16" i="7"/>
  <c r="AI52" i="7" s="1"/>
  <c r="AI10" i="7"/>
  <c r="AI45" i="7" s="1"/>
  <c r="AD61" i="7"/>
  <c r="AD62" i="7" s="1"/>
  <c r="AE58" i="7" s="1"/>
  <c r="AI25" i="7"/>
  <c r="AJ23" i="7"/>
  <c r="O47" i="7"/>
  <c r="O39" i="7" s="1"/>
  <c r="O38" i="7" s="1"/>
  <c r="AH13" i="7"/>
  <c r="AH19" i="7" s="1"/>
  <c r="AF59" i="7"/>
  <c r="AF37" i="7" s="1"/>
  <c r="AF32" i="7"/>
  <c r="AH31" i="6"/>
  <c r="AH20" i="6"/>
  <c r="AF59" i="6"/>
  <c r="AF37" i="6" s="1"/>
  <c r="AF32" i="6"/>
  <c r="P44" i="6"/>
  <c r="AI10" i="6"/>
  <c r="AI45" i="6" s="1"/>
  <c r="AJ7" i="6"/>
  <c r="AI16" i="6"/>
  <c r="AI52" i="6" s="1"/>
  <c r="AI29" i="6"/>
  <c r="AL27" i="6"/>
  <c r="M58" i="6"/>
  <c r="L40" i="6"/>
  <c r="M36" i="6" s="1"/>
  <c r="AH54" i="6"/>
  <c r="AH55" i="6" s="1"/>
  <c r="AI51" i="6" s="1"/>
  <c r="AK23" i="6"/>
  <c r="AG59" i="6"/>
  <c r="AG37" i="6" s="1"/>
  <c r="AG32" i="6"/>
  <c r="AG31" i="5"/>
  <c r="AG20" i="5"/>
  <c r="AH54" i="5"/>
  <c r="AH55" i="5" s="1"/>
  <c r="AI51" i="5" s="1"/>
  <c r="AJ7" i="5"/>
  <c r="AI10" i="5"/>
  <c r="AI45" i="5" s="1"/>
  <c r="AI16" i="5"/>
  <c r="AI52" i="5" s="1"/>
  <c r="P44" i="5"/>
  <c r="AH13" i="5"/>
  <c r="AH19" i="5" s="1"/>
  <c r="AJ23" i="5"/>
  <c r="AI25" i="5"/>
  <c r="AI29" i="5"/>
  <c r="AJ27" i="5"/>
  <c r="M62" i="5"/>
  <c r="AF59" i="5"/>
  <c r="AF37" i="5" s="1"/>
  <c r="AF32" i="5"/>
  <c r="V55" i="2"/>
  <c r="V56" i="2"/>
  <c r="W52" i="2" s="1"/>
  <c r="AH14" i="2"/>
  <c r="AH20" i="2" s="1"/>
  <c r="AH46" i="2"/>
  <c r="AJ28" i="2"/>
  <c r="AI30" i="2"/>
  <c r="AG21" i="2"/>
  <c r="AI17" i="2"/>
  <c r="AI53" i="2" s="1"/>
  <c r="AJ8" i="2"/>
  <c r="AJ26" i="2" s="1"/>
  <c r="AI11" i="2"/>
  <c r="AI46" i="2" s="1"/>
  <c r="AJ13" i="10" l="1"/>
  <c r="AI54" i="11"/>
  <c r="AI55" i="11" s="1"/>
  <c r="AJ51" i="11" s="1"/>
  <c r="AJ25" i="11"/>
  <c r="AK23" i="11"/>
  <c r="AJ13" i="11"/>
  <c r="AJ19" i="11" s="1"/>
  <c r="O48" i="11"/>
  <c r="AK27" i="11"/>
  <c r="AJ29" i="11"/>
  <c r="AI31" i="11"/>
  <c r="AI20" i="11"/>
  <c r="AC61" i="11"/>
  <c r="AC62" i="11" s="1"/>
  <c r="AD58" i="11" s="1"/>
  <c r="AH59" i="11"/>
  <c r="AH37" i="11" s="1"/>
  <c r="AH32" i="11"/>
  <c r="AL7" i="11"/>
  <c r="AK10" i="11"/>
  <c r="AK45" i="11" s="1"/>
  <c r="AK16" i="11"/>
  <c r="AK52" i="11" s="1"/>
  <c r="AJ19" i="10"/>
  <c r="AL7" i="10"/>
  <c r="AK10" i="10"/>
  <c r="AK45" i="10" s="1"/>
  <c r="AK13" i="10"/>
  <c r="AK16" i="10"/>
  <c r="AK52" i="10" s="1"/>
  <c r="AK25" i="10"/>
  <c r="AO23" i="10"/>
  <c r="AK29" i="10"/>
  <c r="AH59" i="10"/>
  <c r="AH37" i="10" s="1"/>
  <c r="AH32" i="10"/>
  <c r="AF61" i="10"/>
  <c r="AF62" i="10" s="1"/>
  <c r="AG58" i="10" s="1"/>
  <c r="AI54" i="10"/>
  <c r="AI55" i="10"/>
  <c r="AJ51" i="10" s="1"/>
  <c r="O48" i="10"/>
  <c r="AM27" i="10"/>
  <c r="AL29" i="10"/>
  <c r="AI31" i="10"/>
  <c r="AI20" i="10"/>
  <c r="AH20" i="9"/>
  <c r="AH31" i="9"/>
  <c r="AK23" i="9"/>
  <c r="AJ25" i="9"/>
  <c r="AK29" i="9"/>
  <c r="AL27" i="9"/>
  <c r="AG59" i="9"/>
  <c r="AG37" i="9" s="1"/>
  <c r="AG32" i="9"/>
  <c r="AI13" i="9"/>
  <c r="AI19" i="9" s="1"/>
  <c r="AJ10" i="9"/>
  <c r="AJ45" i="9" s="1"/>
  <c r="AJ16" i="9"/>
  <c r="AJ52" i="9" s="1"/>
  <c r="AK7" i="9"/>
  <c r="AI54" i="9"/>
  <c r="AI55" i="9" s="1"/>
  <c r="AJ51" i="9" s="1"/>
  <c r="O47" i="9"/>
  <c r="O39" i="9" s="1"/>
  <c r="O38" i="9" s="1"/>
  <c r="S61" i="9"/>
  <c r="S62" i="9"/>
  <c r="T58" i="9" s="1"/>
  <c r="N62" i="8"/>
  <c r="O58" i="8" s="1"/>
  <c r="AH31" i="8"/>
  <c r="AH20" i="8"/>
  <c r="AG59" i="8"/>
  <c r="AG37" i="8" s="1"/>
  <c r="AG32" i="8"/>
  <c r="AI13" i="8"/>
  <c r="AI19" i="8" s="1"/>
  <c r="AI54" i="8"/>
  <c r="AI55" i="8" s="1"/>
  <c r="AJ51" i="8" s="1"/>
  <c r="AK27" i="8"/>
  <c r="AJ29" i="8"/>
  <c r="AK25" i="8"/>
  <c r="AL23" i="8"/>
  <c r="AK7" i="8"/>
  <c r="AJ13" i="8"/>
  <c r="AJ10" i="8"/>
  <c r="AJ45" i="8" s="1"/>
  <c r="AJ16" i="8"/>
  <c r="AJ52" i="8" s="1"/>
  <c r="O48" i="8"/>
  <c r="AH20" i="7"/>
  <c r="AH31" i="7"/>
  <c r="AI54" i="7"/>
  <c r="AI55" i="7" s="1"/>
  <c r="AJ51" i="7" s="1"/>
  <c r="AJ16" i="7"/>
  <c r="AJ52" i="7" s="1"/>
  <c r="AJ10" i="7"/>
  <c r="AJ45" i="7" s="1"/>
  <c r="AK7" i="7"/>
  <c r="AG32" i="7"/>
  <c r="AG59" i="7"/>
  <c r="AG37" i="7" s="1"/>
  <c r="O48" i="7"/>
  <c r="AK27" i="7"/>
  <c r="AJ29" i="7"/>
  <c r="AJ25" i="7"/>
  <c r="AK23" i="7"/>
  <c r="AE61" i="7"/>
  <c r="AE62" i="7"/>
  <c r="AF58" i="7" s="1"/>
  <c r="AI13" i="7"/>
  <c r="AI19" i="7" s="1"/>
  <c r="AI54" i="6"/>
  <c r="AI55" i="6" s="1"/>
  <c r="AJ51" i="6" s="1"/>
  <c r="AJ10" i="6"/>
  <c r="AJ45" i="6" s="1"/>
  <c r="AJ13" i="6"/>
  <c r="AJ19" i="6" s="1"/>
  <c r="AK7" i="6"/>
  <c r="AJ16" i="6"/>
  <c r="AJ52" i="6" s="1"/>
  <c r="AJ29" i="6"/>
  <c r="AL23" i="6"/>
  <c r="AK25" i="6"/>
  <c r="AJ25" i="6"/>
  <c r="AI13" i="6"/>
  <c r="AI19" i="6" s="1"/>
  <c r="P47" i="6"/>
  <c r="P48" i="6"/>
  <c r="M61" i="6"/>
  <c r="M39" i="6" s="1"/>
  <c r="M38" i="6" s="1"/>
  <c r="M62" i="6"/>
  <c r="AM27" i="6"/>
  <c r="AH59" i="6"/>
  <c r="AH37" i="6" s="1"/>
  <c r="AH32" i="6"/>
  <c r="AI13" i="5"/>
  <c r="AI19" i="5" s="1"/>
  <c r="AI54" i="5"/>
  <c r="AI55" i="5" s="1"/>
  <c r="AJ51" i="5" s="1"/>
  <c r="P47" i="5"/>
  <c r="P48" i="5" s="1"/>
  <c r="AH31" i="5"/>
  <c r="AH20" i="5"/>
  <c r="N58" i="5"/>
  <c r="M40" i="5"/>
  <c r="N36" i="5" s="1"/>
  <c r="AK23" i="5"/>
  <c r="AJ25" i="5"/>
  <c r="AJ10" i="5"/>
  <c r="AJ45" i="5" s="1"/>
  <c r="AK7" i="5"/>
  <c r="AJ16" i="5"/>
  <c r="AJ52" i="5" s="1"/>
  <c r="AJ29" i="5"/>
  <c r="AK27" i="5"/>
  <c r="AG32" i="5"/>
  <c r="AG59" i="5"/>
  <c r="AG37" i="5" s="1"/>
  <c r="W55" i="2"/>
  <c r="AK28" i="2"/>
  <c r="AJ30" i="2"/>
  <c r="AH21" i="2"/>
  <c r="AJ17" i="2"/>
  <c r="AJ53" i="2" s="1"/>
  <c r="AK8" i="2"/>
  <c r="AK26" i="2" s="1"/>
  <c r="AJ11" i="2"/>
  <c r="AI14" i="2"/>
  <c r="AI20" i="2" s="1"/>
  <c r="AD61" i="11" l="1"/>
  <c r="AD62" i="11" s="1"/>
  <c r="AE58" i="11" s="1"/>
  <c r="AJ20" i="11"/>
  <c r="AJ31" i="11"/>
  <c r="AJ54" i="11"/>
  <c r="AJ55" i="11" s="1"/>
  <c r="AK51" i="11" s="1"/>
  <c r="AL27" i="11"/>
  <c r="AK29" i="11"/>
  <c r="AI59" i="11"/>
  <c r="AI37" i="11" s="1"/>
  <c r="AI32" i="11"/>
  <c r="P44" i="11"/>
  <c r="O40" i="11"/>
  <c r="P36" i="11" s="1"/>
  <c r="AM7" i="11"/>
  <c r="AL10" i="11"/>
  <c r="AL45" i="11" s="1"/>
  <c r="AL16" i="11"/>
  <c r="AL52" i="11" s="1"/>
  <c r="AK13" i="11"/>
  <c r="AK19" i="11" s="1"/>
  <c r="AK25" i="11"/>
  <c r="AL23" i="11"/>
  <c r="AP23" i="10"/>
  <c r="AI59" i="10"/>
  <c r="AI37" i="10" s="1"/>
  <c r="AI32" i="10"/>
  <c r="AN27" i="10"/>
  <c r="AM29" i="10"/>
  <c r="P44" i="10"/>
  <c r="O40" i="10"/>
  <c r="P36" i="10" s="1"/>
  <c r="AJ54" i="10"/>
  <c r="AJ55" i="10" s="1"/>
  <c r="AK51" i="10" s="1"/>
  <c r="AK19" i="10"/>
  <c r="AG61" i="10"/>
  <c r="AG62" i="10" s="1"/>
  <c r="AH58" i="10" s="1"/>
  <c r="AM7" i="10"/>
  <c r="AL10" i="10"/>
  <c r="AL45" i="10" s="1"/>
  <c r="AL16" i="10"/>
  <c r="AL52" i="10" s="1"/>
  <c r="AL25" i="10"/>
  <c r="AJ31" i="10"/>
  <c r="AJ20" i="10"/>
  <c r="AJ54" i="9"/>
  <c r="AJ55" i="9" s="1"/>
  <c r="AK51" i="9" s="1"/>
  <c r="AJ13" i="9"/>
  <c r="AJ19" i="9" s="1"/>
  <c r="T61" i="9"/>
  <c r="T62" i="9" s="1"/>
  <c r="U58" i="9" s="1"/>
  <c r="AI20" i="9"/>
  <c r="AI31" i="9"/>
  <c r="O48" i="9"/>
  <c r="AM27" i="9"/>
  <c r="AL29" i="9"/>
  <c r="AK16" i="9"/>
  <c r="AK52" i="9" s="1"/>
  <c r="AL7" i="9"/>
  <c r="AK10" i="9"/>
  <c r="AK45" i="9" s="1"/>
  <c r="AK13" i="9"/>
  <c r="AK25" i="9"/>
  <c r="AL23" i="9"/>
  <c r="AH59" i="9"/>
  <c r="AH37" i="9" s="1"/>
  <c r="AH32" i="9"/>
  <c r="N40" i="8"/>
  <c r="O36" i="8" s="1"/>
  <c r="AJ54" i="8"/>
  <c r="AJ55" i="8" s="1"/>
  <c r="AK51" i="8" s="1"/>
  <c r="AI20" i="8"/>
  <c r="AI31" i="8"/>
  <c r="AJ19" i="8"/>
  <c r="AL25" i="8"/>
  <c r="AM23" i="8"/>
  <c r="P44" i="8"/>
  <c r="AL27" i="8"/>
  <c r="AK29" i="8"/>
  <c r="AL7" i="8"/>
  <c r="AK10" i="8"/>
  <c r="AK45" i="8" s="1"/>
  <c r="AK16" i="8"/>
  <c r="AK52" i="8" s="1"/>
  <c r="O61" i="8"/>
  <c r="O39" i="8" s="1"/>
  <c r="AH59" i="8"/>
  <c r="AH37" i="8" s="1"/>
  <c r="AH32" i="8"/>
  <c r="AI31" i="7"/>
  <c r="AI20" i="7"/>
  <c r="AJ54" i="7"/>
  <c r="AJ55" i="7" s="1"/>
  <c r="AK51" i="7" s="1"/>
  <c r="AK10" i="7"/>
  <c r="AK45" i="7" s="1"/>
  <c r="AL7" i="7"/>
  <c r="AK16" i="7"/>
  <c r="AK52" i="7" s="1"/>
  <c r="AF61" i="7"/>
  <c r="AF62" i="7" s="1"/>
  <c r="AG58" i="7" s="1"/>
  <c r="AL23" i="7"/>
  <c r="AK25" i="7"/>
  <c r="AJ13" i="7"/>
  <c r="AJ19" i="7" s="1"/>
  <c r="AK29" i="7"/>
  <c r="AL27" i="7"/>
  <c r="P44" i="7"/>
  <c r="O40" i="7"/>
  <c r="P36" i="7" s="1"/>
  <c r="AH59" i="7"/>
  <c r="AH37" i="7" s="1"/>
  <c r="AH32" i="7"/>
  <c r="AI31" i="6"/>
  <c r="AI20" i="6"/>
  <c r="AJ20" i="6"/>
  <c r="AJ31" i="6"/>
  <c r="AJ54" i="6"/>
  <c r="AJ55" i="6" s="1"/>
  <c r="AK51" i="6" s="1"/>
  <c r="N58" i="6"/>
  <c r="M40" i="6"/>
  <c r="N36" i="6" s="1"/>
  <c r="Q44" i="6"/>
  <c r="AL25" i="6"/>
  <c r="AM23" i="6"/>
  <c r="AN27" i="6"/>
  <c r="AK10" i="6"/>
  <c r="AK45" i="6" s="1"/>
  <c r="AL7" i="6"/>
  <c r="AK16" i="6"/>
  <c r="AK52" i="6" s="1"/>
  <c r="AK29" i="6"/>
  <c r="AK25" i="5"/>
  <c r="AL23" i="5"/>
  <c r="AI31" i="5"/>
  <c r="AI20" i="5"/>
  <c r="AK29" i="5"/>
  <c r="AL27" i="5"/>
  <c r="N61" i="5"/>
  <c r="N39" i="5" s="1"/>
  <c r="N38" i="5" s="1"/>
  <c r="AH32" i="5"/>
  <c r="AH59" i="5"/>
  <c r="AH37" i="5" s="1"/>
  <c r="AL7" i="5"/>
  <c r="AK16" i="5"/>
  <c r="AK52" i="5" s="1"/>
  <c r="AK10" i="5"/>
  <c r="AK45" i="5" s="1"/>
  <c r="Q44" i="5"/>
  <c r="AJ54" i="5"/>
  <c r="AJ55" i="5" s="1"/>
  <c r="AK51" i="5" s="1"/>
  <c r="AJ13" i="5"/>
  <c r="AJ19" i="5" s="1"/>
  <c r="W56" i="2"/>
  <c r="X52" i="2" s="1"/>
  <c r="AJ14" i="2"/>
  <c r="AJ46" i="2"/>
  <c r="AL28" i="2"/>
  <c r="AK30" i="2"/>
  <c r="AI21" i="2"/>
  <c r="AK17" i="2"/>
  <c r="AK53" i="2" s="1"/>
  <c r="AL8" i="2"/>
  <c r="AL26" i="2" s="1"/>
  <c r="AK11" i="2"/>
  <c r="AJ20" i="2"/>
  <c r="AL13" i="11" l="1"/>
  <c r="AL19" i="11" s="1"/>
  <c r="AK19" i="9"/>
  <c r="AK31" i="9" s="1"/>
  <c r="AE61" i="11"/>
  <c r="AE62" i="11" s="1"/>
  <c r="AF58" i="11" s="1"/>
  <c r="AK54" i="11"/>
  <c r="AK55" i="11" s="1"/>
  <c r="AL51" i="11" s="1"/>
  <c r="AL20" i="11"/>
  <c r="AL31" i="11"/>
  <c r="P47" i="11"/>
  <c r="P39" i="11" s="1"/>
  <c r="P38" i="11" s="1"/>
  <c r="AK20" i="11"/>
  <c r="AK31" i="11"/>
  <c r="AJ59" i="11"/>
  <c r="AJ37" i="11" s="1"/>
  <c r="AJ32" i="11"/>
  <c r="AM23" i="11"/>
  <c r="AL25" i="11"/>
  <c r="AM27" i="11"/>
  <c r="AL29" i="11"/>
  <c r="AM10" i="11"/>
  <c r="AM45" i="11" s="1"/>
  <c r="AN7" i="11"/>
  <c r="AM13" i="11"/>
  <c r="AM16" i="11"/>
  <c r="AM52" i="11" s="1"/>
  <c r="AH61" i="10"/>
  <c r="AH62" i="10" s="1"/>
  <c r="AI58" i="10" s="1"/>
  <c r="AK54" i="10"/>
  <c r="AK55" i="10" s="1"/>
  <c r="AL51" i="10" s="1"/>
  <c r="AK20" i="10"/>
  <c r="AK31" i="10"/>
  <c r="AJ59" i="10"/>
  <c r="AJ37" i="10" s="1"/>
  <c r="AJ32" i="10"/>
  <c r="P47" i="10"/>
  <c r="P39" i="10" s="1"/>
  <c r="P38" i="10" s="1"/>
  <c r="AM10" i="10"/>
  <c r="AM45" i="10" s="1"/>
  <c r="AN7" i="10"/>
  <c r="AM16" i="10"/>
  <c r="AM52" i="10" s="1"/>
  <c r="AM25" i="10"/>
  <c r="AO27" i="10"/>
  <c r="AN29" i="10"/>
  <c r="AL13" i="10"/>
  <c r="AL19" i="10" s="1"/>
  <c r="AQ23" i="10"/>
  <c r="U61" i="9"/>
  <c r="U62" i="9" s="1"/>
  <c r="V58" i="9" s="1"/>
  <c r="AK54" i="9"/>
  <c r="AK55" i="9" s="1"/>
  <c r="AL51" i="9" s="1"/>
  <c r="P44" i="9"/>
  <c r="O40" i="9"/>
  <c r="P36" i="9" s="1"/>
  <c r="AJ31" i="9"/>
  <c r="AJ20" i="9"/>
  <c r="AN27" i="9"/>
  <c r="AM29" i="9"/>
  <c r="AI59" i="9"/>
  <c r="AI37" i="9" s="1"/>
  <c r="AI32" i="9"/>
  <c r="AL25" i="9"/>
  <c r="AM23" i="9"/>
  <c r="AL10" i="9"/>
  <c r="AL45" i="9" s="1"/>
  <c r="AM7" i="9"/>
  <c r="AL16" i="9"/>
  <c r="AL52" i="9" s="1"/>
  <c r="O38" i="8"/>
  <c r="AK54" i="8"/>
  <c r="AK55" i="8" s="1"/>
  <c r="AL51" i="8" s="1"/>
  <c r="AM27" i="8"/>
  <c r="AL29" i="8"/>
  <c r="P47" i="8"/>
  <c r="AN23" i="8"/>
  <c r="AM25" i="8"/>
  <c r="O62" i="8"/>
  <c r="AJ20" i="8"/>
  <c r="AJ31" i="8"/>
  <c r="AI32" i="8"/>
  <c r="AI59" i="8"/>
  <c r="AI37" i="8" s="1"/>
  <c r="AL10" i="8"/>
  <c r="AL45" i="8" s="1"/>
  <c r="AL13" i="8"/>
  <c r="AL19" i="8" s="1"/>
  <c r="AM7" i="8"/>
  <c r="AL16" i="8"/>
  <c r="AL52" i="8" s="1"/>
  <c r="AK13" i="8"/>
  <c r="AK19" i="8" s="1"/>
  <c r="AG61" i="7"/>
  <c r="AG62" i="7" s="1"/>
  <c r="AH58" i="7" s="1"/>
  <c r="AM27" i="7"/>
  <c r="AL29" i="7"/>
  <c r="AK13" i="7"/>
  <c r="AK19" i="7" s="1"/>
  <c r="P47" i="7"/>
  <c r="P39" i="7" s="1"/>
  <c r="P38" i="7" s="1"/>
  <c r="AL10" i="7"/>
  <c r="AL45" i="7" s="1"/>
  <c r="AL16" i="7"/>
  <c r="AL52" i="7" s="1"/>
  <c r="AM7" i="7"/>
  <c r="AJ31" i="7"/>
  <c r="AJ20" i="7"/>
  <c r="AK54" i="7"/>
  <c r="AK55" i="7" s="1"/>
  <c r="AL51" i="7" s="1"/>
  <c r="AM23" i="7"/>
  <c r="AL25" i="7"/>
  <c r="AI59" i="7"/>
  <c r="AI37" i="7" s="1"/>
  <c r="AI32" i="7"/>
  <c r="AK54" i="6"/>
  <c r="AK55" i="6" s="1"/>
  <c r="AL51" i="6" s="1"/>
  <c r="AI59" i="6"/>
  <c r="AI37" i="6" s="1"/>
  <c r="AI32" i="6"/>
  <c r="Q47" i="6"/>
  <c r="AL16" i="6"/>
  <c r="AL52" i="6" s="1"/>
  <c r="AL10" i="6"/>
  <c r="AL45" i="6" s="1"/>
  <c r="AM7" i="6"/>
  <c r="AL29" i="6"/>
  <c r="N61" i="6"/>
  <c r="N39" i="6" s="1"/>
  <c r="N38" i="6" s="1"/>
  <c r="N62" i="6"/>
  <c r="AK13" i="6"/>
  <c r="AK19" i="6"/>
  <c r="AJ59" i="6"/>
  <c r="AJ37" i="6" s="1"/>
  <c r="AJ32" i="6"/>
  <c r="AO27" i="6"/>
  <c r="AN23" i="6"/>
  <c r="AM25" i="6"/>
  <c r="AK13" i="5"/>
  <c r="AK19" i="5" s="1"/>
  <c r="AJ31" i="5"/>
  <c r="AJ20" i="5"/>
  <c r="AK54" i="5"/>
  <c r="AK55" i="5" s="1"/>
  <c r="AL51" i="5" s="1"/>
  <c r="AM7" i="5"/>
  <c r="AL10" i="5"/>
  <c r="AL45" i="5" s="1"/>
  <c r="AL16" i="5"/>
  <c r="AL52" i="5" s="1"/>
  <c r="N62" i="5"/>
  <c r="AL29" i="5"/>
  <c r="AM27" i="5"/>
  <c r="Q47" i="5"/>
  <c r="Q48" i="5" s="1"/>
  <c r="AI32" i="5"/>
  <c r="AI59" i="5"/>
  <c r="AI37" i="5" s="1"/>
  <c r="AM23" i="5"/>
  <c r="AL25" i="5"/>
  <c r="X55" i="2"/>
  <c r="AK14" i="2"/>
  <c r="AK20" i="2" s="1"/>
  <c r="AK46" i="2"/>
  <c r="AM28" i="2"/>
  <c r="AL30" i="2"/>
  <c r="AL17" i="2"/>
  <c r="AL53" i="2" s="1"/>
  <c r="AM8" i="2"/>
  <c r="AM26" i="2" s="1"/>
  <c r="AL11" i="2"/>
  <c r="AJ21" i="2"/>
  <c r="AK20" i="9" l="1"/>
  <c r="AL13" i="9"/>
  <c r="AL19" i="9" s="1"/>
  <c r="AL54" i="11"/>
  <c r="AL55" i="11" s="1"/>
  <c r="AM51" i="11" s="1"/>
  <c r="AF61" i="11"/>
  <c r="AF62" i="11" s="1"/>
  <c r="AG58" i="11" s="1"/>
  <c r="AK32" i="11"/>
  <c r="AK59" i="11"/>
  <c r="AK37" i="11" s="1"/>
  <c r="AN27" i="11"/>
  <c r="AM29" i="11"/>
  <c r="AO7" i="11"/>
  <c r="AN16" i="11"/>
  <c r="AN52" i="11" s="1"/>
  <c r="AN10" i="11"/>
  <c r="AN45" i="11" s="1"/>
  <c r="AM19" i="11"/>
  <c r="P48" i="11"/>
  <c r="AL59" i="11"/>
  <c r="AL37" i="11" s="1"/>
  <c r="AL32" i="11"/>
  <c r="AM25" i="11"/>
  <c r="AN23" i="11"/>
  <c r="AL20" i="10"/>
  <c r="AL31" i="10"/>
  <c r="AL54" i="10"/>
  <c r="AL55" i="10" s="1"/>
  <c r="AM51" i="10" s="1"/>
  <c r="AI61" i="10"/>
  <c r="AI62" i="10" s="1"/>
  <c r="AJ58" i="10" s="1"/>
  <c r="AR23" i="10"/>
  <c r="P48" i="10"/>
  <c r="AP27" i="10"/>
  <c r="AO29" i="10"/>
  <c r="AK32" i="10"/>
  <c r="AK59" i="10"/>
  <c r="AK37" i="10" s="1"/>
  <c r="AN10" i="10"/>
  <c r="AN45" i="10" s="1"/>
  <c r="AO7" i="10"/>
  <c r="AN16" i="10"/>
  <c r="AN52" i="10" s="1"/>
  <c r="AN25" i="10"/>
  <c r="AM13" i="10"/>
  <c r="AM19" i="10" s="1"/>
  <c r="AL31" i="9"/>
  <c r="AL20" i="9"/>
  <c r="AL54" i="9"/>
  <c r="AL55" i="9" s="1"/>
  <c r="AM51" i="9" s="1"/>
  <c r="V61" i="9"/>
  <c r="V62" i="9" s="1"/>
  <c r="W58" i="9" s="1"/>
  <c r="AJ59" i="9"/>
  <c r="AJ37" i="9" s="1"/>
  <c r="AJ32" i="9"/>
  <c r="AO27" i="9"/>
  <c r="AM10" i="9"/>
  <c r="AM45" i="9" s="1"/>
  <c r="AN7" i="9"/>
  <c r="AM16" i="9"/>
  <c r="AM52" i="9" s="1"/>
  <c r="P47" i="9"/>
  <c r="P39" i="9" s="1"/>
  <c r="P38" i="9" s="1"/>
  <c r="AK59" i="9"/>
  <c r="AK37" i="9" s="1"/>
  <c r="AK32" i="9"/>
  <c r="AM25" i="9"/>
  <c r="AN23" i="9"/>
  <c r="AK20" i="8"/>
  <c r="AK31" i="8"/>
  <c r="AL20" i="8"/>
  <c r="AL31" i="8"/>
  <c r="AL54" i="8"/>
  <c r="AL55" i="8" s="1"/>
  <c r="AM51" i="8" s="1"/>
  <c r="AM10" i="8"/>
  <c r="AM45" i="8" s="1"/>
  <c r="AM16" i="8"/>
  <c r="AM52" i="8" s="1"/>
  <c r="AN7" i="8"/>
  <c r="AJ32" i="8"/>
  <c r="AJ59" i="8"/>
  <c r="AJ37" i="8" s="1"/>
  <c r="P58" i="8"/>
  <c r="O40" i="8"/>
  <c r="P36" i="8" s="1"/>
  <c r="P48" i="8"/>
  <c r="AO23" i="8"/>
  <c r="AN27" i="8"/>
  <c r="AM29" i="8"/>
  <c r="AL54" i="7"/>
  <c r="AL55" i="7" s="1"/>
  <c r="AM51" i="7" s="1"/>
  <c r="AH61" i="7"/>
  <c r="AH62" i="7" s="1"/>
  <c r="AI58" i="7" s="1"/>
  <c r="AM16" i="7"/>
  <c r="AM52" i="7" s="1"/>
  <c r="AN7" i="7"/>
  <c r="AM10" i="7"/>
  <c r="AM45" i="7" s="1"/>
  <c r="P48" i="7"/>
  <c r="AM25" i="7"/>
  <c r="AN23" i="7"/>
  <c r="AK20" i="7"/>
  <c r="AK31" i="7"/>
  <c r="AM29" i="7"/>
  <c r="AN27" i="7"/>
  <c r="AJ59" i="7"/>
  <c r="AJ37" i="7" s="1"/>
  <c r="AJ32" i="7"/>
  <c r="AL13" i="7"/>
  <c r="AL19" i="7" s="1"/>
  <c r="AL54" i="6"/>
  <c r="AL55" i="6"/>
  <c r="AM51" i="6" s="1"/>
  <c r="AO23" i="6"/>
  <c r="AM16" i="6"/>
  <c r="AM52" i="6" s="1"/>
  <c r="AN7" i="6"/>
  <c r="AM10" i="6"/>
  <c r="AM45" i="6" s="1"/>
  <c r="AM29" i="6"/>
  <c r="AP27" i="6"/>
  <c r="AL13" i="6"/>
  <c r="AL19" i="6"/>
  <c r="AK31" i="6"/>
  <c r="AK20" i="6"/>
  <c r="Q48" i="6"/>
  <c r="O58" i="6"/>
  <c r="N40" i="6"/>
  <c r="O36" i="6" s="1"/>
  <c r="AL13" i="5"/>
  <c r="AL19" i="5" s="1"/>
  <c r="AL54" i="5"/>
  <c r="AL55" i="5" s="1"/>
  <c r="AM51" i="5" s="1"/>
  <c r="AK31" i="5"/>
  <c r="AK20" i="5"/>
  <c r="AM25" i="5"/>
  <c r="AN23" i="5"/>
  <c r="AM10" i="5"/>
  <c r="AM45" i="5" s="1"/>
  <c r="AM16" i="5"/>
  <c r="AM52" i="5" s="1"/>
  <c r="AN7" i="5"/>
  <c r="O58" i="5"/>
  <c r="N40" i="5"/>
  <c r="O36" i="5" s="1"/>
  <c r="AM29" i="5"/>
  <c r="AN27" i="5"/>
  <c r="R44" i="5"/>
  <c r="AJ32" i="5"/>
  <c r="AJ59" i="5"/>
  <c r="AJ37" i="5" s="1"/>
  <c r="X56" i="2"/>
  <c r="Y52" i="2" s="1"/>
  <c r="AL14" i="2"/>
  <c r="AL46" i="2"/>
  <c r="AN28" i="2"/>
  <c r="AM30" i="2"/>
  <c r="AM17" i="2"/>
  <c r="AM53" i="2" s="1"/>
  <c r="AN8" i="2"/>
  <c r="AN26" i="2" s="1"/>
  <c r="AM11" i="2"/>
  <c r="AM46" i="2" s="1"/>
  <c r="AM14" i="2"/>
  <c r="AL20" i="2"/>
  <c r="AK21" i="2"/>
  <c r="AN13" i="11" l="1"/>
  <c r="AG61" i="11"/>
  <c r="AG62" i="11"/>
  <c r="AH58" i="11" s="1"/>
  <c r="AM54" i="11"/>
  <c r="AM55" i="11" s="1"/>
  <c r="AN51" i="11" s="1"/>
  <c r="AO23" i="11"/>
  <c r="AN25" i="11"/>
  <c r="AO10" i="11"/>
  <c r="AO45" i="11" s="1"/>
  <c r="AP7" i="11"/>
  <c r="AO13" i="11"/>
  <c r="AO16" i="11"/>
  <c r="AO52" i="11" s="1"/>
  <c r="AN29" i="11"/>
  <c r="AO27" i="11"/>
  <c r="P40" i="11"/>
  <c r="Q36" i="11" s="1"/>
  <c r="Q44" i="11"/>
  <c r="AM31" i="11"/>
  <c r="AM20" i="11"/>
  <c r="AN19" i="11"/>
  <c r="AJ61" i="10"/>
  <c r="AJ62" i="10" s="1"/>
  <c r="AK58" i="10" s="1"/>
  <c r="AM31" i="10"/>
  <c r="AM20" i="10"/>
  <c r="AM54" i="10"/>
  <c r="AM55" i="10" s="1"/>
  <c r="AN51" i="10" s="1"/>
  <c r="AO10" i="10"/>
  <c r="AO45" i="10" s="1"/>
  <c r="AO16" i="10"/>
  <c r="AO52" i="10" s="1"/>
  <c r="AP7" i="10"/>
  <c r="AO25" i="10"/>
  <c r="AQ27" i="10"/>
  <c r="AS23" i="10"/>
  <c r="Q44" i="10"/>
  <c r="P40" i="10"/>
  <c r="Q36" i="10" s="1"/>
  <c r="AN13" i="10"/>
  <c r="AN19" i="10" s="1"/>
  <c r="AL32" i="10"/>
  <c r="AL59" i="10"/>
  <c r="AL37" i="10" s="1"/>
  <c r="W61" i="9"/>
  <c r="W62" i="9" s="1"/>
  <c r="X58" i="9" s="1"/>
  <c r="AM54" i="9"/>
  <c r="AM55" i="9" s="1"/>
  <c r="AN51" i="9" s="1"/>
  <c r="AO23" i="9"/>
  <c r="AN25" i="9"/>
  <c r="AN10" i="9"/>
  <c r="AN45" i="9" s="1"/>
  <c r="AO7" i="9"/>
  <c r="AN16" i="9"/>
  <c r="AN52" i="9" s="1"/>
  <c r="AN29" i="9"/>
  <c r="AP27" i="9"/>
  <c r="P48" i="9"/>
  <c r="AM13" i="9"/>
  <c r="AM19" i="9" s="1"/>
  <c r="AL32" i="9"/>
  <c r="AL59" i="9"/>
  <c r="AL37" i="9" s="1"/>
  <c r="AM54" i="8"/>
  <c r="AM55" i="8" s="1"/>
  <c r="AN51" i="8" s="1"/>
  <c r="AO27" i="8"/>
  <c r="AN29" i="8"/>
  <c r="AP23" i="8"/>
  <c r="AO25" i="8"/>
  <c r="Q44" i="8"/>
  <c r="AK59" i="8"/>
  <c r="AK37" i="8" s="1"/>
  <c r="AK32" i="8"/>
  <c r="AN10" i="8"/>
  <c r="AN45" i="8" s="1"/>
  <c r="AN16" i="8"/>
  <c r="AN52" i="8" s="1"/>
  <c r="AO7" i="8"/>
  <c r="AN25" i="8"/>
  <c r="AM13" i="8"/>
  <c r="AM19" i="8" s="1"/>
  <c r="AL32" i="8"/>
  <c r="AL59" i="8"/>
  <c r="AL37" i="8" s="1"/>
  <c r="P61" i="8"/>
  <c r="P39" i="8" s="1"/>
  <c r="P38" i="8" s="1"/>
  <c r="AI61" i="7"/>
  <c r="AI62" i="7" s="1"/>
  <c r="AJ58" i="7" s="1"/>
  <c r="AM54" i="7"/>
  <c r="AM55" i="7" s="1"/>
  <c r="AN51" i="7" s="1"/>
  <c r="AL31" i="7"/>
  <c r="AL20" i="7"/>
  <c r="AN25" i="7"/>
  <c r="AO23" i="7"/>
  <c r="P40" i="7"/>
  <c r="Q36" i="7" s="1"/>
  <c r="Q44" i="7"/>
  <c r="AN10" i="7"/>
  <c r="AN45" i="7" s="1"/>
  <c r="AO7" i="7"/>
  <c r="AN16" i="7"/>
  <c r="AN52" i="7" s="1"/>
  <c r="AO27" i="7"/>
  <c r="AN29" i="7"/>
  <c r="AM13" i="7"/>
  <c r="AM19" i="7" s="1"/>
  <c r="AK32" i="7"/>
  <c r="AK59" i="7"/>
  <c r="AK37" i="7" s="1"/>
  <c r="AQ27" i="6"/>
  <c r="O61" i="6"/>
  <c r="O39" i="6" s="1"/>
  <c r="O38" i="6" s="1"/>
  <c r="O62" i="6"/>
  <c r="AO7" i="6"/>
  <c r="AN10" i="6"/>
  <c r="AN45" i="6" s="1"/>
  <c r="AN16" i="6"/>
  <c r="AN52" i="6" s="1"/>
  <c r="AN29" i="6"/>
  <c r="R44" i="6"/>
  <c r="AK59" i="6"/>
  <c r="AK37" i="6" s="1"/>
  <c r="AK32" i="6"/>
  <c r="AM13" i="6"/>
  <c r="AM19" i="6" s="1"/>
  <c r="AN25" i="6"/>
  <c r="AL20" i="6"/>
  <c r="AL31" i="6"/>
  <c r="AP23" i="6"/>
  <c r="AO25" i="6"/>
  <c r="AM54" i="6"/>
  <c r="AM55" i="6"/>
  <c r="AN51" i="6" s="1"/>
  <c r="AM54" i="5"/>
  <c r="AM55" i="5" s="1"/>
  <c r="AN51" i="5" s="1"/>
  <c r="AO23" i="5"/>
  <c r="AN25" i="5"/>
  <c r="AN29" i="5"/>
  <c r="AO27" i="5"/>
  <c r="AL31" i="5"/>
  <c r="AL20" i="5"/>
  <c r="AK59" i="5"/>
  <c r="AK37" i="5" s="1"/>
  <c r="AK32" i="5"/>
  <c r="O61" i="5"/>
  <c r="O39" i="5" s="1"/>
  <c r="O38" i="5" s="1"/>
  <c r="AM13" i="5"/>
  <c r="AM19" i="5" s="1"/>
  <c r="R47" i="5"/>
  <c r="AN16" i="5"/>
  <c r="AN52" i="5" s="1"/>
  <c r="AN10" i="5"/>
  <c r="AN45" i="5" s="1"/>
  <c r="AO7" i="5"/>
  <c r="Y55" i="2"/>
  <c r="AO28" i="2"/>
  <c r="AN30" i="2"/>
  <c r="AL21" i="2"/>
  <c r="AN17" i="2"/>
  <c r="AN53" i="2" s="1"/>
  <c r="AO8" i="2"/>
  <c r="AO26" i="2" s="1"/>
  <c r="AN11" i="2"/>
  <c r="AN46" i="2" s="1"/>
  <c r="AM20" i="2"/>
  <c r="AN13" i="9" l="1"/>
  <c r="AN19" i="9" s="1"/>
  <c r="AN54" i="11"/>
  <c r="AN55" i="11" s="1"/>
  <c r="AO51" i="11" s="1"/>
  <c r="AP10" i="11"/>
  <c r="AP45" i="11" s="1"/>
  <c r="AP13" i="11"/>
  <c r="AQ7" i="11"/>
  <c r="AP16" i="11"/>
  <c r="AP52" i="11" s="1"/>
  <c r="AN31" i="11"/>
  <c r="AN20" i="11"/>
  <c r="AO19" i="11"/>
  <c r="AO25" i="11"/>
  <c r="AP23" i="11"/>
  <c r="AM32" i="11"/>
  <c r="AM59" i="11"/>
  <c r="AM37" i="11" s="1"/>
  <c r="Q47" i="11"/>
  <c r="Q39" i="11" s="1"/>
  <c r="Q38" i="11" s="1"/>
  <c r="AH61" i="11"/>
  <c r="AH62" i="11" s="1"/>
  <c r="AI58" i="11" s="1"/>
  <c r="AO29" i="11"/>
  <c r="AP27" i="11"/>
  <c r="AN54" i="10"/>
  <c r="AN55" i="10" s="1"/>
  <c r="AO51" i="10" s="1"/>
  <c r="AP10" i="10"/>
  <c r="AP45" i="10" s="1"/>
  <c r="AQ7" i="10"/>
  <c r="AP16" i="10"/>
  <c r="AP52" i="10" s="1"/>
  <c r="AP25" i="10"/>
  <c r="AN31" i="10"/>
  <c r="AN20" i="10"/>
  <c r="AO13" i="10"/>
  <c r="AO19" i="10" s="1"/>
  <c r="Q47" i="10"/>
  <c r="Q39" i="10" s="1"/>
  <c r="Q38" i="10" s="1"/>
  <c r="AT23" i="10"/>
  <c r="AM32" i="10"/>
  <c r="AM59" i="10"/>
  <c r="AM37" i="10" s="1"/>
  <c r="AQ29" i="10"/>
  <c r="AR27" i="10"/>
  <c r="AK61" i="10"/>
  <c r="AK62" i="10"/>
  <c r="AL58" i="10" s="1"/>
  <c r="AP29" i="10"/>
  <c r="AM20" i="9"/>
  <c r="AM31" i="9"/>
  <c r="X61" i="9"/>
  <c r="X62" i="9"/>
  <c r="Y58" i="9" s="1"/>
  <c r="AO10" i="9"/>
  <c r="AO45" i="9" s="1"/>
  <c r="AO13" i="9"/>
  <c r="AP7" i="9"/>
  <c r="AO16" i="9"/>
  <c r="AO52" i="9" s="1"/>
  <c r="AP23" i="9"/>
  <c r="AO25" i="9"/>
  <c r="Q44" i="9"/>
  <c r="P40" i="9"/>
  <c r="Q36" i="9" s="1"/>
  <c r="AN54" i="9"/>
  <c r="AN55" i="9" s="1"/>
  <c r="AO51" i="9" s="1"/>
  <c r="AQ27" i="9"/>
  <c r="AO29" i="9"/>
  <c r="AN13" i="8"/>
  <c r="P62" i="8"/>
  <c r="Q47" i="8"/>
  <c r="Q48" i="8" s="1"/>
  <c r="AM31" i="8"/>
  <c r="AM20" i="8"/>
  <c r="AQ23" i="8"/>
  <c r="AP25" i="8"/>
  <c r="AO10" i="8"/>
  <c r="AO45" i="8" s="1"/>
  <c r="AO16" i="8"/>
  <c r="AO52" i="8" s="1"/>
  <c r="AP7" i="8"/>
  <c r="AP27" i="8"/>
  <c r="AO29" i="8"/>
  <c r="AN19" i="8"/>
  <c r="AN54" i="8"/>
  <c r="AN55" i="8" s="1"/>
  <c r="AO51" i="8" s="1"/>
  <c r="AJ61" i="7"/>
  <c r="AJ62" i="7" s="1"/>
  <c r="AK58" i="7" s="1"/>
  <c r="AN54" i="7"/>
  <c r="AN55" i="7" s="1"/>
  <c r="AO51" i="7" s="1"/>
  <c r="Q47" i="7"/>
  <c r="Q39" i="7" s="1"/>
  <c r="Q38" i="7" s="1"/>
  <c r="AP23" i="7"/>
  <c r="AO25" i="7"/>
  <c r="AO29" i="7"/>
  <c r="AP27" i="7"/>
  <c r="AN13" i="7"/>
  <c r="AN19" i="7" s="1"/>
  <c r="AM20" i="7"/>
  <c r="AM31" i="7"/>
  <c r="AL59" i="7"/>
  <c r="AL37" i="7" s="1"/>
  <c r="AL32" i="7"/>
  <c r="AP7" i="7"/>
  <c r="AO10" i="7"/>
  <c r="AO45" i="7" s="1"/>
  <c r="AO16" i="7"/>
  <c r="AO52" i="7" s="1"/>
  <c r="AM20" i="6"/>
  <c r="AM31" i="6"/>
  <c r="AN54" i="6"/>
  <c r="AN55" i="6" s="1"/>
  <c r="AO51" i="6" s="1"/>
  <c r="R47" i="6"/>
  <c r="AQ23" i="6"/>
  <c r="AP25" i="6"/>
  <c r="AL59" i="6"/>
  <c r="AL37" i="6" s="1"/>
  <c r="AL32" i="6"/>
  <c r="AN19" i="6"/>
  <c r="AO10" i="6"/>
  <c r="AO45" i="6" s="1"/>
  <c r="AP7" i="6"/>
  <c r="AO16" i="6"/>
  <c r="AO52" i="6" s="1"/>
  <c r="AO29" i="6"/>
  <c r="AN13" i="6"/>
  <c r="P58" i="6"/>
  <c r="O40" i="6"/>
  <c r="P36" i="6" s="1"/>
  <c r="AR27" i="6"/>
  <c r="AN13" i="5"/>
  <c r="AN19" i="5" s="1"/>
  <c r="AN20" i="5" s="1"/>
  <c r="AM20" i="5"/>
  <c r="AM31" i="5"/>
  <c r="AN54" i="5"/>
  <c r="AN55" i="5" s="1"/>
  <c r="AO51" i="5" s="1"/>
  <c r="AL59" i="5"/>
  <c r="AL37" i="5" s="1"/>
  <c r="AL32" i="5"/>
  <c r="AO16" i="5"/>
  <c r="AO52" i="5" s="1"/>
  <c r="AO10" i="5"/>
  <c r="AO45" i="5" s="1"/>
  <c r="AP7" i="5"/>
  <c r="AP27" i="5"/>
  <c r="AO29" i="5"/>
  <c r="R48" i="5"/>
  <c r="AP23" i="5"/>
  <c r="AO25" i="5"/>
  <c r="O62" i="5"/>
  <c r="Y56" i="2"/>
  <c r="Z52" i="2" s="1"/>
  <c r="AP28" i="2"/>
  <c r="AO30" i="2"/>
  <c r="AP8" i="2"/>
  <c r="AP26" i="2" s="1"/>
  <c r="AO17" i="2"/>
  <c r="AO53" i="2" s="1"/>
  <c r="AO11" i="2"/>
  <c r="AN14" i="2"/>
  <c r="AN20" i="2" s="1"/>
  <c r="AM21" i="2"/>
  <c r="AO19" i="9" l="1"/>
  <c r="AO20" i="9" s="1"/>
  <c r="AI61" i="11"/>
  <c r="AI62" i="11" s="1"/>
  <c r="AJ58" i="11" s="1"/>
  <c r="AQ23" i="11"/>
  <c r="AP25" i="11"/>
  <c r="AO54" i="11"/>
  <c r="AO55" i="11" s="1"/>
  <c r="AP51" i="11" s="1"/>
  <c r="AO31" i="11"/>
  <c r="AO20" i="11"/>
  <c r="AP29" i="11"/>
  <c r="AQ27" i="11"/>
  <c r="AN32" i="11"/>
  <c r="AN59" i="11"/>
  <c r="AN37" i="11" s="1"/>
  <c r="AQ10" i="11"/>
  <c r="AQ45" i="11" s="1"/>
  <c r="AR7" i="11"/>
  <c r="AQ16" i="11"/>
  <c r="AQ52" i="11" s="1"/>
  <c r="Q48" i="11"/>
  <c r="AP19" i="11"/>
  <c r="AO54" i="10"/>
  <c r="AO55" i="10" s="1"/>
  <c r="AP51" i="10" s="1"/>
  <c r="AL61" i="10"/>
  <c r="AL62" i="10"/>
  <c r="AM58" i="10" s="1"/>
  <c r="AO31" i="10"/>
  <c r="AO20" i="10"/>
  <c r="AN32" i="10"/>
  <c r="AN59" i="10"/>
  <c r="AN37" i="10" s="1"/>
  <c r="AR29" i="10"/>
  <c r="AS27" i="10"/>
  <c r="AQ10" i="10"/>
  <c r="AQ45" i="10" s="1"/>
  <c r="AR7" i="10"/>
  <c r="AQ16" i="10"/>
  <c r="AQ52" i="10" s="1"/>
  <c r="AQ25" i="10"/>
  <c r="AP13" i="10"/>
  <c r="AP19" i="10" s="1"/>
  <c r="Q48" i="10"/>
  <c r="AQ23" i="9"/>
  <c r="AP25" i="9"/>
  <c r="AP10" i="9"/>
  <c r="AP45" i="9" s="1"/>
  <c r="AQ7" i="9"/>
  <c r="AP16" i="9"/>
  <c r="AP52" i="9" s="1"/>
  <c r="AP29" i="9"/>
  <c r="AQ29" i="9"/>
  <c r="AR27" i="9"/>
  <c r="AO54" i="9"/>
  <c r="AO55" i="9" s="1"/>
  <c r="AP51" i="9" s="1"/>
  <c r="AN20" i="9"/>
  <c r="AN31" i="9"/>
  <c r="Y61" i="9"/>
  <c r="Y62" i="9" s="1"/>
  <c r="Z58" i="9" s="1"/>
  <c r="Q47" i="9"/>
  <c r="Q39" i="9" s="1"/>
  <c r="Q38" i="9" s="1"/>
  <c r="AM59" i="9"/>
  <c r="AM37" i="9" s="1"/>
  <c r="AM32" i="9"/>
  <c r="R44" i="8"/>
  <c r="AR23" i="8"/>
  <c r="AO54" i="8"/>
  <c r="AO55" i="8" s="1"/>
  <c r="AP51" i="8" s="1"/>
  <c r="AM32" i="8"/>
  <c r="AM59" i="8"/>
  <c r="AM37" i="8" s="1"/>
  <c r="AN20" i="8"/>
  <c r="AN31" i="8"/>
  <c r="AP29" i="8"/>
  <c r="AQ27" i="8"/>
  <c r="Q58" i="8"/>
  <c r="P40" i="8"/>
  <c r="Q36" i="8" s="1"/>
  <c r="AP16" i="8"/>
  <c r="AP52" i="8" s="1"/>
  <c r="AP10" i="8"/>
  <c r="AP45" i="8" s="1"/>
  <c r="AP13" i="8"/>
  <c r="AP19" i="8" s="1"/>
  <c r="AQ7" i="8"/>
  <c r="AO13" i="8"/>
  <c r="AO19" i="8" s="1"/>
  <c r="AN20" i="7"/>
  <c r="AN31" i="7"/>
  <c r="AO54" i="7"/>
  <c r="AO55" i="7" s="1"/>
  <c r="AP51" i="7" s="1"/>
  <c r="AK61" i="7"/>
  <c r="AK62" i="7"/>
  <c r="AL58" i="7" s="1"/>
  <c r="AO13" i="7"/>
  <c r="AP25" i="7"/>
  <c r="AQ23" i="7"/>
  <c r="AO19" i="7"/>
  <c r="AP10" i="7"/>
  <c r="AP45" i="7" s="1"/>
  <c r="AQ7" i="7"/>
  <c r="AP16" i="7"/>
  <c r="AP52" i="7" s="1"/>
  <c r="AQ27" i="7"/>
  <c r="AP29" i="7"/>
  <c r="Q48" i="7"/>
  <c r="AM59" i="7"/>
  <c r="AM37" i="7" s="1"/>
  <c r="AM32" i="7"/>
  <c r="AN20" i="6"/>
  <c r="AN31" i="6"/>
  <c r="AS27" i="6"/>
  <c r="P61" i="6"/>
  <c r="P39" i="6" s="1"/>
  <c r="P38" i="6" s="1"/>
  <c r="P62" i="6"/>
  <c r="AR23" i="6"/>
  <c r="AQ25" i="6"/>
  <c r="R48" i="6"/>
  <c r="AO54" i="6"/>
  <c r="AO55" i="6"/>
  <c r="AP51" i="6" s="1"/>
  <c r="AQ7" i="6"/>
  <c r="AP10" i="6"/>
  <c r="AP45" i="6" s="1"/>
  <c r="AP13" i="6"/>
  <c r="AP16" i="6"/>
  <c r="AP52" i="6" s="1"/>
  <c r="AP29" i="6"/>
  <c r="AM59" i="6"/>
  <c r="AM37" i="6" s="1"/>
  <c r="AM32" i="6"/>
  <c r="AO13" i="6"/>
  <c r="AO19" i="6" s="1"/>
  <c r="AO13" i="5"/>
  <c r="AO19" i="5" s="1"/>
  <c r="AN31" i="5"/>
  <c r="AN59" i="5" s="1"/>
  <c r="AN37" i="5" s="1"/>
  <c r="AO54" i="5"/>
  <c r="AO55" i="5" s="1"/>
  <c r="AP51" i="5" s="1"/>
  <c r="AP25" i="5"/>
  <c r="AQ23" i="5"/>
  <c r="AM59" i="5"/>
  <c r="AM37" i="5" s="1"/>
  <c r="AM32" i="5"/>
  <c r="P58" i="5"/>
  <c r="O40" i="5"/>
  <c r="P36" i="5" s="1"/>
  <c r="S44" i="5"/>
  <c r="AQ27" i="5"/>
  <c r="AP29" i="5"/>
  <c r="AP16" i="5"/>
  <c r="AP52" i="5" s="1"/>
  <c r="AQ7" i="5"/>
  <c r="AP10" i="5"/>
  <c r="AP45" i="5" s="1"/>
  <c r="Z55" i="2"/>
  <c r="Z56" i="2" s="1"/>
  <c r="AO14" i="2"/>
  <c r="AO20" i="2" s="1"/>
  <c r="AO21" i="2" s="1"/>
  <c r="AO46" i="2"/>
  <c r="AQ28" i="2"/>
  <c r="AP30" i="2"/>
  <c r="AN21" i="2"/>
  <c r="AP17" i="2"/>
  <c r="AP53" i="2" s="1"/>
  <c r="AP11" i="2"/>
  <c r="AP46" i="2" s="1"/>
  <c r="AQ8" i="2"/>
  <c r="AQ26" i="2" s="1"/>
  <c r="AO31" i="9" l="1"/>
  <c r="AO59" i="9" s="1"/>
  <c r="AO37" i="9" s="1"/>
  <c r="AP54" i="11"/>
  <c r="AP55" i="11" s="1"/>
  <c r="AQ51" i="11" s="1"/>
  <c r="AJ61" i="11"/>
  <c r="AJ62" i="11"/>
  <c r="AK58" i="11" s="1"/>
  <c r="AO59" i="11"/>
  <c r="AO37" i="11" s="1"/>
  <c r="AO32" i="11"/>
  <c r="AQ29" i="11"/>
  <c r="AR27" i="11"/>
  <c r="AP31" i="11"/>
  <c r="AP20" i="11"/>
  <c r="Q40" i="11"/>
  <c r="R36" i="11" s="1"/>
  <c r="R44" i="11"/>
  <c r="AR10" i="11"/>
  <c r="AR45" i="11" s="1"/>
  <c r="AS7" i="11"/>
  <c r="AR16" i="11"/>
  <c r="AR52" i="11" s="1"/>
  <c r="AR23" i="11"/>
  <c r="AQ25" i="11"/>
  <c r="AQ13" i="11"/>
  <c r="AQ19" i="11" s="1"/>
  <c r="AP54" i="10"/>
  <c r="AP55" i="10" s="1"/>
  <c r="AQ51" i="10" s="1"/>
  <c r="Q40" i="10"/>
  <c r="R36" i="10" s="1"/>
  <c r="R44" i="10"/>
  <c r="AQ19" i="10"/>
  <c r="AT27" i="10"/>
  <c r="AS29" i="10"/>
  <c r="AP31" i="10"/>
  <c r="AP20" i="10"/>
  <c r="AO59" i="10"/>
  <c r="AO37" i="10" s="1"/>
  <c r="AO32" i="10"/>
  <c r="AM61" i="10"/>
  <c r="AM62" i="10"/>
  <c r="AN58" i="10" s="1"/>
  <c r="AQ13" i="10"/>
  <c r="AR10" i="10"/>
  <c r="AR45" i="10" s="1"/>
  <c r="AS7" i="10"/>
  <c r="AR16" i="10"/>
  <c r="AR52" i="10" s="1"/>
  <c r="AR25" i="10"/>
  <c r="AP54" i="9"/>
  <c r="AP55" i="9" s="1"/>
  <c r="AQ51" i="9" s="1"/>
  <c r="Z61" i="9"/>
  <c r="Z62" i="9" s="1"/>
  <c r="AA58" i="9" s="1"/>
  <c r="AS27" i="9"/>
  <c r="AQ10" i="9"/>
  <c r="AQ45" i="9" s="1"/>
  <c r="AR7" i="9"/>
  <c r="AQ16" i="9"/>
  <c r="AQ52" i="9" s="1"/>
  <c r="Q48" i="9"/>
  <c r="AN32" i="9"/>
  <c r="AN59" i="9"/>
  <c r="AN37" i="9" s="1"/>
  <c r="AP13" i="9"/>
  <c r="AP19" i="9" s="1"/>
  <c r="AQ25" i="9"/>
  <c r="AR23" i="9"/>
  <c r="AO20" i="8"/>
  <c r="AO31" i="8"/>
  <c r="AP20" i="8"/>
  <c r="AP31" i="8"/>
  <c r="AQ10" i="8"/>
  <c r="AQ45" i="8" s="1"/>
  <c r="AQ13" i="8"/>
  <c r="AQ19" i="8" s="1"/>
  <c r="AR7" i="8"/>
  <c r="AQ16" i="8"/>
  <c r="AQ52" i="8" s="1"/>
  <c r="AN59" i="8"/>
  <c r="AN37" i="8" s="1"/>
  <c r="AN32" i="8"/>
  <c r="AP54" i="8"/>
  <c r="AP55" i="8" s="1"/>
  <c r="AQ51" i="8" s="1"/>
  <c r="AS23" i="8"/>
  <c r="Q61" i="8"/>
  <c r="Q39" i="8" s="1"/>
  <c r="Q38" i="8" s="1"/>
  <c r="AQ25" i="8"/>
  <c r="AR27" i="8"/>
  <c r="AQ29" i="8"/>
  <c r="R47" i="8"/>
  <c r="AO20" i="7"/>
  <c r="AO31" i="7"/>
  <c r="R44" i="7"/>
  <c r="Q40" i="7"/>
  <c r="R36" i="7" s="1"/>
  <c r="AL61" i="7"/>
  <c r="AL62" i="7" s="1"/>
  <c r="AM58" i="7" s="1"/>
  <c r="AQ29" i="7"/>
  <c r="AR27" i="7"/>
  <c r="AP19" i="7"/>
  <c r="AQ25" i="7"/>
  <c r="AR23" i="7"/>
  <c r="AP54" i="7"/>
  <c r="AP55" i="7" s="1"/>
  <c r="AQ51" i="7" s="1"/>
  <c r="AP13" i="7"/>
  <c r="AQ10" i="7"/>
  <c r="AQ45" i="7" s="1"/>
  <c r="AR7" i="7"/>
  <c r="AQ13" i="7"/>
  <c r="AQ19" i="7" s="1"/>
  <c r="AQ16" i="7"/>
  <c r="AQ52" i="7" s="1"/>
  <c r="AN59" i="7"/>
  <c r="AN37" i="7" s="1"/>
  <c r="AN32" i="7"/>
  <c r="AP54" i="6"/>
  <c r="AP55" i="6"/>
  <c r="AQ51" i="6" s="1"/>
  <c r="AO20" i="6"/>
  <c r="AO31" i="6"/>
  <c r="S44" i="6"/>
  <c r="AS23" i="6"/>
  <c r="Q58" i="6"/>
  <c r="P40" i="6"/>
  <c r="Q36" i="6" s="1"/>
  <c r="AP19" i="6"/>
  <c r="AT27" i="6"/>
  <c r="AN59" i="6"/>
  <c r="AN37" i="6" s="1"/>
  <c r="AN32" i="6"/>
  <c r="AQ16" i="6"/>
  <c r="AQ52" i="6" s="1"/>
  <c r="AR7" i="6"/>
  <c r="AQ10" i="6"/>
  <c r="AQ45" i="6" s="1"/>
  <c r="AQ29" i="6"/>
  <c r="AN32" i="5"/>
  <c r="AP54" i="5"/>
  <c r="AP55" i="5" s="1"/>
  <c r="AQ51" i="5" s="1"/>
  <c r="AQ29" i="5"/>
  <c r="AR27" i="5"/>
  <c r="AS27" i="5" s="1"/>
  <c r="AQ25" i="5"/>
  <c r="AR23" i="5"/>
  <c r="AS23" i="5" s="1"/>
  <c r="P61" i="5"/>
  <c r="P39" i="5" s="1"/>
  <c r="P38" i="5" s="1"/>
  <c r="S47" i="5"/>
  <c r="AP13" i="5"/>
  <c r="AP19" i="5" s="1"/>
  <c r="AQ10" i="5"/>
  <c r="AQ45" i="5" s="1"/>
  <c r="AQ16" i="5"/>
  <c r="AQ52" i="5" s="1"/>
  <c r="AR7" i="5"/>
  <c r="AS7" i="5" s="1"/>
  <c r="AO20" i="5"/>
  <c r="AO31" i="5"/>
  <c r="AA52" i="2"/>
  <c r="AR28" i="2"/>
  <c r="AQ30" i="2"/>
  <c r="AQ17" i="2"/>
  <c r="AQ53" i="2" s="1"/>
  <c r="AR8" i="2"/>
  <c r="AR26" i="2" s="1"/>
  <c r="AQ11" i="2"/>
  <c r="AP14" i="2"/>
  <c r="AP20" i="2" s="1"/>
  <c r="AO32" i="9" l="1"/>
  <c r="AR13" i="10"/>
  <c r="AR19" i="10" s="1"/>
  <c r="AR13" i="11"/>
  <c r="AQ54" i="11"/>
  <c r="AQ55" i="11"/>
  <c r="AR51" i="11" s="1"/>
  <c r="R47" i="11"/>
  <c r="R39" i="11" s="1"/>
  <c r="R38" i="11" s="1"/>
  <c r="R48" i="11"/>
  <c r="AQ31" i="11"/>
  <c r="AQ20" i="11"/>
  <c r="AP59" i="11"/>
  <c r="AP37" i="11" s="1"/>
  <c r="AP32" i="11"/>
  <c r="AR29" i="11"/>
  <c r="AS27" i="11"/>
  <c r="AR25" i="11"/>
  <c r="AS23" i="11"/>
  <c r="AK61" i="11"/>
  <c r="AK62" i="11"/>
  <c r="AL58" i="11" s="1"/>
  <c r="AS16" i="11"/>
  <c r="AS52" i="11" s="1"/>
  <c r="AS10" i="11"/>
  <c r="AS45" i="11" s="1"/>
  <c r="AT7" i="11"/>
  <c r="AR19" i="11"/>
  <c r="AQ54" i="10"/>
  <c r="AQ55" i="10"/>
  <c r="AR51" i="10" s="1"/>
  <c r="AP32" i="10"/>
  <c r="AP59" i="10"/>
  <c r="AP37" i="10" s="1"/>
  <c r="AS10" i="10"/>
  <c r="AS45" i="10" s="1"/>
  <c r="AT7" i="10"/>
  <c r="AS16" i="10"/>
  <c r="AS52" i="10" s="1"/>
  <c r="AS25" i="10"/>
  <c r="AQ31" i="10"/>
  <c r="AQ20" i="10"/>
  <c r="R47" i="10"/>
  <c r="R39" i="10" s="1"/>
  <c r="R38" i="10" s="1"/>
  <c r="AN61" i="10"/>
  <c r="AN62" i="10"/>
  <c r="AO58" i="10" s="1"/>
  <c r="AP31" i="9"/>
  <c r="AP20" i="9"/>
  <c r="AA61" i="9"/>
  <c r="AA62" i="9" s="1"/>
  <c r="AB58" i="9" s="1"/>
  <c r="AQ54" i="9"/>
  <c r="AQ55" i="9" s="1"/>
  <c r="AR51" i="9" s="1"/>
  <c r="R44" i="9"/>
  <c r="Q40" i="9"/>
  <c r="R36" i="9" s="1"/>
  <c r="AR10" i="9"/>
  <c r="AR45" i="9" s="1"/>
  <c r="AS7" i="9"/>
  <c r="AR16" i="9"/>
  <c r="AR52" i="9" s="1"/>
  <c r="AQ13" i="9"/>
  <c r="AS23" i="9"/>
  <c r="AR25" i="9"/>
  <c r="AQ19" i="9"/>
  <c r="AT27" i="9"/>
  <c r="AR29" i="9"/>
  <c r="Q62" i="8"/>
  <c r="R58" i="8" s="1"/>
  <c r="AQ31" i="8"/>
  <c r="AQ20" i="8"/>
  <c r="AQ54" i="8"/>
  <c r="AQ55" i="8" s="1"/>
  <c r="AR51" i="8" s="1"/>
  <c r="R48" i="8"/>
  <c r="AR29" i="8"/>
  <c r="AS27" i="8"/>
  <c r="AS7" i="8"/>
  <c r="AR10" i="8"/>
  <c r="AR45" i="8" s="1"/>
  <c r="AR16" i="8"/>
  <c r="AR52" i="8" s="1"/>
  <c r="AT23" i="8"/>
  <c r="AP59" i="8"/>
  <c r="AP37" i="8" s="1"/>
  <c r="AP32" i="8"/>
  <c r="AR25" i="8"/>
  <c r="AO59" i="8"/>
  <c r="AO37" i="8" s="1"/>
  <c r="AO32" i="8"/>
  <c r="AQ31" i="7"/>
  <c r="AQ20" i="7"/>
  <c r="AQ54" i="7"/>
  <c r="AQ55" i="7"/>
  <c r="AR51" i="7" s="1"/>
  <c r="AR25" i="7"/>
  <c r="AS23" i="7"/>
  <c r="AP20" i="7"/>
  <c r="AP31" i="7"/>
  <c r="AM61" i="7"/>
  <c r="AM62" i="7" s="1"/>
  <c r="AN58" i="7" s="1"/>
  <c r="R47" i="7"/>
  <c r="R39" i="7" s="1"/>
  <c r="R38" i="7" s="1"/>
  <c r="AR29" i="7"/>
  <c r="AS27" i="7"/>
  <c r="AS7" i="7"/>
  <c r="AR10" i="7"/>
  <c r="AR45" i="7" s="1"/>
  <c r="AR16" i="7"/>
  <c r="AR52" i="7" s="1"/>
  <c r="AO32" i="7"/>
  <c r="AO59" i="7"/>
  <c r="AO37" i="7" s="1"/>
  <c r="AP20" i="6"/>
  <c r="AP31" i="6"/>
  <c r="Q61" i="6"/>
  <c r="Q39" i="6" s="1"/>
  <c r="Q38" i="6" s="1"/>
  <c r="Q62" i="6"/>
  <c r="AT23" i="6"/>
  <c r="AR16" i="6"/>
  <c r="AR52" i="6" s="1"/>
  <c r="AS7" i="6"/>
  <c r="AR10" i="6"/>
  <c r="AR45" i="6" s="1"/>
  <c r="AR29" i="6"/>
  <c r="AR25" i="6"/>
  <c r="AQ13" i="6"/>
  <c r="AQ19" i="6" s="1"/>
  <c r="S47" i="6"/>
  <c r="AO59" i="6"/>
  <c r="AO37" i="6" s="1"/>
  <c r="AO32" i="6"/>
  <c r="AQ54" i="6"/>
  <c r="AQ55" i="6"/>
  <c r="AR51" i="6" s="1"/>
  <c r="AQ13" i="5"/>
  <c r="AQ19" i="5" s="1"/>
  <c r="AQ31" i="5" s="1"/>
  <c r="AT7" i="5"/>
  <c r="AS16" i="5"/>
  <c r="AS52" i="5" s="1"/>
  <c r="AS10" i="5"/>
  <c r="AS45" i="5" s="1"/>
  <c r="AS25" i="5"/>
  <c r="AT23" i="5"/>
  <c r="AT27" i="5"/>
  <c r="AS29" i="5"/>
  <c r="AP20" i="5"/>
  <c r="AP31" i="5"/>
  <c r="AQ54" i="5"/>
  <c r="AQ55" i="5" s="1"/>
  <c r="AR51" i="5" s="1"/>
  <c r="S48" i="5"/>
  <c r="P62" i="5"/>
  <c r="AR16" i="5"/>
  <c r="AR52" i="5" s="1"/>
  <c r="AR10" i="5"/>
  <c r="AR45" i="5" s="1"/>
  <c r="AR29" i="5"/>
  <c r="AO32" i="5"/>
  <c r="AO59" i="5"/>
  <c r="AO37" i="5" s="1"/>
  <c r="AR25" i="5"/>
  <c r="AA55" i="2"/>
  <c r="AQ14" i="2"/>
  <c r="AQ20" i="2" s="1"/>
  <c r="AQ46" i="2"/>
  <c r="AS28" i="2"/>
  <c r="AR30" i="2"/>
  <c r="AS8" i="2"/>
  <c r="AS26" i="2" s="1"/>
  <c r="AR17" i="2"/>
  <c r="AR53" i="2" s="1"/>
  <c r="AR11" i="2"/>
  <c r="AR46" i="2" s="1"/>
  <c r="AP21" i="2"/>
  <c r="AT23" i="11" l="1"/>
  <c r="AT25" i="11" s="1"/>
  <c r="AS25" i="11"/>
  <c r="AR31" i="11"/>
  <c r="AR20" i="11"/>
  <c r="AR54" i="11"/>
  <c r="AR55" i="11"/>
  <c r="AS51" i="11" s="1"/>
  <c r="AS29" i="11"/>
  <c r="AT27" i="11"/>
  <c r="AT29" i="11" s="1"/>
  <c r="AT10" i="11"/>
  <c r="AT45" i="11" s="1"/>
  <c r="AT16" i="11"/>
  <c r="AT52" i="11" s="1"/>
  <c r="AQ59" i="11"/>
  <c r="AQ37" i="11" s="1"/>
  <c r="AQ32" i="11"/>
  <c r="R40" i="11"/>
  <c r="S36" i="11" s="1"/>
  <c r="S44" i="11"/>
  <c r="AS13" i="11"/>
  <c r="AS19" i="11" s="1"/>
  <c r="AL61" i="11"/>
  <c r="AL62" i="11" s="1"/>
  <c r="AM58" i="11" s="1"/>
  <c r="AQ32" i="10"/>
  <c r="AQ59" i="10"/>
  <c r="AQ37" i="10" s="1"/>
  <c r="AT10" i="10"/>
  <c r="AT45" i="10" s="1"/>
  <c r="AT16" i="10"/>
  <c r="AT52" i="10" s="1"/>
  <c r="AT25" i="10"/>
  <c r="AO61" i="10"/>
  <c r="AO62" i="10" s="1"/>
  <c r="AP58" i="10" s="1"/>
  <c r="AS13" i="10"/>
  <c r="AS19" i="10" s="1"/>
  <c r="AT29" i="10"/>
  <c r="R48" i="10"/>
  <c r="AR31" i="10"/>
  <c r="AR20" i="10"/>
  <c r="AR54" i="10"/>
  <c r="AR55" i="10" s="1"/>
  <c r="AS51" i="10" s="1"/>
  <c r="AQ20" i="9"/>
  <c r="AQ31" i="9"/>
  <c r="AS10" i="9"/>
  <c r="AS45" i="9" s="1"/>
  <c r="AT7" i="9"/>
  <c r="AS16" i="9"/>
  <c r="AS52" i="9" s="1"/>
  <c r="AR13" i="9"/>
  <c r="AR19" i="9" s="1"/>
  <c r="AS29" i="9"/>
  <c r="R47" i="9"/>
  <c r="R39" i="9" s="1"/>
  <c r="R38" i="9" s="1"/>
  <c r="AR54" i="9"/>
  <c r="AR55" i="9" s="1"/>
  <c r="AS51" i="9" s="1"/>
  <c r="AT23" i="9"/>
  <c r="AS25" i="9"/>
  <c r="AB61" i="9"/>
  <c r="AB62" i="9" s="1"/>
  <c r="AC58" i="9" s="1"/>
  <c r="AP59" i="9"/>
  <c r="AP37" i="9" s="1"/>
  <c r="AP32" i="9"/>
  <c r="Q40" i="8"/>
  <c r="R36" i="8" s="1"/>
  <c r="AT7" i="8"/>
  <c r="AS16" i="8"/>
  <c r="AS52" i="8" s="1"/>
  <c r="AS10" i="8"/>
  <c r="AS45" i="8" s="1"/>
  <c r="AR13" i="8"/>
  <c r="AR19" i="8"/>
  <c r="AS29" i="8"/>
  <c r="AT27" i="8"/>
  <c r="AT29" i="8" s="1"/>
  <c r="AT25" i="8"/>
  <c r="S44" i="8"/>
  <c r="AS25" i="8"/>
  <c r="AR54" i="8"/>
  <c r="AR55" i="8" s="1"/>
  <c r="AS51" i="8" s="1"/>
  <c r="R61" i="8"/>
  <c r="R39" i="8" s="1"/>
  <c r="R62" i="8"/>
  <c r="S58" i="8" s="1"/>
  <c r="AQ59" i="8"/>
  <c r="AQ37" i="8" s="1"/>
  <c r="AQ32" i="8"/>
  <c r="AN61" i="7"/>
  <c r="AN62" i="7"/>
  <c r="AO58" i="7" s="1"/>
  <c r="AQ32" i="7"/>
  <c r="AQ59" i="7"/>
  <c r="AQ37" i="7" s="1"/>
  <c r="AP32" i="7"/>
  <c r="AP59" i="7"/>
  <c r="AP37" i="7" s="1"/>
  <c r="AR19" i="7"/>
  <c r="AS10" i="7"/>
  <c r="AS45" i="7" s="1"/>
  <c r="AS13" i="7"/>
  <c r="AT7" i="7"/>
  <c r="AS16" i="7"/>
  <c r="AS52" i="7" s="1"/>
  <c r="R48" i="7"/>
  <c r="AT23" i="7"/>
  <c r="AS25" i="7"/>
  <c r="AR13" i="7"/>
  <c r="AR54" i="7"/>
  <c r="AR55" i="7"/>
  <c r="AS51" i="7" s="1"/>
  <c r="AT27" i="7"/>
  <c r="AS29" i="7"/>
  <c r="AT7" i="6"/>
  <c r="AS10" i="6"/>
  <c r="AS45" i="6" s="1"/>
  <c r="AS13" i="6"/>
  <c r="AS16" i="6"/>
  <c r="AS52" i="6" s="1"/>
  <c r="AS29" i="6"/>
  <c r="AR54" i="6"/>
  <c r="AR55" i="6"/>
  <c r="AS51" i="6" s="1"/>
  <c r="AR13" i="6"/>
  <c r="AR19" i="6" s="1"/>
  <c r="AT25" i="6"/>
  <c r="AS25" i="6"/>
  <c r="S48" i="6"/>
  <c r="R58" i="6"/>
  <c r="Q40" i="6"/>
  <c r="R36" i="6" s="1"/>
  <c r="AQ31" i="6"/>
  <c r="AQ20" i="6"/>
  <c r="AP59" i="6"/>
  <c r="AP37" i="6" s="1"/>
  <c r="AP32" i="6"/>
  <c r="AQ20" i="5"/>
  <c r="AS13" i="5"/>
  <c r="AS19" i="5" s="1"/>
  <c r="AS20" i="5" s="1"/>
  <c r="AT25" i="5"/>
  <c r="AT29" i="5"/>
  <c r="AT16" i="5"/>
  <c r="AT52" i="5" s="1"/>
  <c r="AT10" i="5"/>
  <c r="AT45" i="5" s="1"/>
  <c r="Q58" i="5"/>
  <c r="P40" i="5"/>
  <c r="Q36" i="5" s="1"/>
  <c r="AR13" i="5"/>
  <c r="AR19" i="5" s="1"/>
  <c r="AR54" i="5"/>
  <c r="AR55" i="5" s="1"/>
  <c r="AS51" i="5" s="1"/>
  <c r="AQ32" i="5"/>
  <c r="AQ59" i="5"/>
  <c r="AQ37" i="5" s="1"/>
  <c r="T44" i="5"/>
  <c r="AP32" i="5"/>
  <c r="AP59" i="5"/>
  <c r="AP37" i="5" s="1"/>
  <c r="AA56" i="2"/>
  <c r="AB52" i="2" s="1"/>
  <c r="AR14" i="2"/>
  <c r="AR20" i="2" s="1"/>
  <c r="AR21" i="2" s="1"/>
  <c r="AT28" i="2"/>
  <c r="AS30" i="2"/>
  <c r="AQ21" i="2"/>
  <c r="AS17" i="2"/>
  <c r="AS53" i="2" s="1"/>
  <c r="AS11" i="2"/>
  <c r="AT8" i="2"/>
  <c r="AT26" i="2" s="1"/>
  <c r="R48" i="9" l="1"/>
  <c r="AM61" i="11"/>
  <c r="AM62" i="11" s="1"/>
  <c r="AN58" i="11" s="1"/>
  <c r="AT13" i="11"/>
  <c r="AT19" i="11" s="1"/>
  <c r="AS31" i="11"/>
  <c r="AS20" i="11"/>
  <c r="AS54" i="11"/>
  <c r="AS55" i="11" s="1"/>
  <c r="AT51" i="11" s="1"/>
  <c r="S47" i="11"/>
  <c r="S39" i="11" s="1"/>
  <c r="S38" i="11" s="1"/>
  <c r="AR59" i="11"/>
  <c r="AR37" i="11" s="1"/>
  <c r="AR32" i="11"/>
  <c r="AS31" i="10"/>
  <c r="AS20" i="10"/>
  <c r="AP61" i="10"/>
  <c r="AP62" i="10" s="1"/>
  <c r="AQ58" i="10" s="1"/>
  <c r="AS54" i="10"/>
  <c r="AS55" i="10" s="1"/>
  <c r="AT51" i="10" s="1"/>
  <c r="AT13" i="10"/>
  <c r="AT19" i="10"/>
  <c r="AR32" i="10"/>
  <c r="AR59" i="10"/>
  <c r="AR37" i="10" s="1"/>
  <c r="R40" i="10"/>
  <c r="S36" i="10" s="1"/>
  <c r="S44" i="10"/>
  <c r="AR31" i="9"/>
  <c r="AR20" i="9"/>
  <c r="AC61" i="9"/>
  <c r="AC62" i="9" s="1"/>
  <c r="AD58" i="9" s="1"/>
  <c r="AT10" i="9"/>
  <c r="AT45" i="9" s="1"/>
  <c r="AT16" i="9"/>
  <c r="AT52" i="9" s="1"/>
  <c r="AT25" i="9"/>
  <c r="AS13" i="9"/>
  <c r="AS19" i="9" s="1"/>
  <c r="AS54" i="9"/>
  <c r="AS55" i="9" s="1"/>
  <c r="AT51" i="9" s="1"/>
  <c r="AT29" i="9"/>
  <c r="AQ59" i="9"/>
  <c r="AQ37" i="9" s="1"/>
  <c r="AQ32" i="9"/>
  <c r="R40" i="9"/>
  <c r="S36" i="9" s="1"/>
  <c r="S44" i="9"/>
  <c r="R38" i="8"/>
  <c r="S47" i="8"/>
  <c r="AR20" i="8"/>
  <c r="AR31" i="8"/>
  <c r="S61" i="8"/>
  <c r="S62" i="8" s="1"/>
  <c r="T58" i="8" s="1"/>
  <c r="AS54" i="8"/>
  <c r="AS55" i="8" s="1"/>
  <c r="AT51" i="8" s="1"/>
  <c r="AS13" i="8"/>
  <c r="AS19" i="8"/>
  <c r="AT19" i="8"/>
  <c r="AT16" i="8"/>
  <c r="AT52" i="8" s="1"/>
  <c r="AT10" i="8"/>
  <c r="AT45" i="8" s="1"/>
  <c r="AT13" i="8"/>
  <c r="R40" i="8"/>
  <c r="S36" i="8" s="1"/>
  <c r="AT10" i="7"/>
  <c r="AT45" i="7" s="1"/>
  <c r="AT13" i="7"/>
  <c r="AT19" i="7" s="1"/>
  <c r="AT16" i="7"/>
  <c r="AT52" i="7" s="1"/>
  <c r="AT29" i="7"/>
  <c r="AS54" i="7"/>
  <c r="AS55" i="7"/>
  <c r="AT51" i="7" s="1"/>
  <c r="AS19" i="7"/>
  <c r="AR31" i="7"/>
  <c r="AR20" i="7"/>
  <c r="AT25" i="7"/>
  <c r="AO61" i="7"/>
  <c r="AO62" i="7" s="1"/>
  <c r="AP58" i="7" s="1"/>
  <c r="S44" i="7"/>
  <c r="R40" i="7"/>
  <c r="S36" i="7" s="1"/>
  <c r="AR31" i="6"/>
  <c r="AR20" i="6"/>
  <c r="AS54" i="6"/>
  <c r="AS55" i="6" s="1"/>
  <c r="AT51" i="6" s="1"/>
  <c r="AQ59" i="6"/>
  <c r="AQ37" i="6" s="1"/>
  <c r="AQ32" i="6"/>
  <c r="R61" i="6"/>
  <c r="R39" i="6" s="1"/>
  <c r="R38" i="6" s="1"/>
  <c r="AT10" i="6"/>
  <c r="AT45" i="6" s="1"/>
  <c r="AT16" i="6"/>
  <c r="AT52" i="6" s="1"/>
  <c r="AT29" i="6"/>
  <c r="T44" i="6"/>
  <c r="AS19" i="6"/>
  <c r="AS31" i="5"/>
  <c r="AS59" i="5" s="1"/>
  <c r="AS37" i="5" s="1"/>
  <c r="AT13" i="5"/>
  <c r="AT19" i="5" s="1"/>
  <c r="AS54" i="5"/>
  <c r="AS55" i="5" s="1"/>
  <c r="AT51" i="5" s="1"/>
  <c r="AR31" i="5"/>
  <c r="AR20" i="5"/>
  <c r="T47" i="5"/>
  <c r="Q61" i="5"/>
  <c r="Q39" i="5" s="1"/>
  <c r="Q38" i="5" s="1"/>
  <c r="AB55" i="2"/>
  <c r="AS14" i="2"/>
  <c r="AS20" i="2" s="1"/>
  <c r="AS46" i="2"/>
  <c r="AU28" i="2"/>
  <c r="AT30" i="2"/>
  <c r="AT11" i="2"/>
  <c r="AT17" i="2"/>
  <c r="AT53" i="2" s="1"/>
  <c r="AU8" i="2"/>
  <c r="AU26" i="2" s="1"/>
  <c r="S48" i="11" l="1"/>
  <c r="AT31" i="11"/>
  <c r="AT20" i="11"/>
  <c r="AS59" i="11"/>
  <c r="AS37" i="11" s="1"/>
  <c r="AS32" i="11"/>
  <c r="AT54" i="11"/>
  <c r="AT55" i="11" s="1"/>
  <c r="AN61" i="11"/>
  <c r="AN62" i="11"/>
  <c r="AO58" i="11" s="1"/>
  <c r="AT31" i="10"/>
  <c r="AT20" i="10"/>
  <c r="AT54" i="10"/>
  <c r="AT55" i="10" s="1"/>
  <c r="AQ61" i="10"/>
  <c r="AQ62" i="10" s="1"/>
  <c r="AR58" i="10" s="1"/>
  <c r="S47" i="10"/>
  <c r="S39" i="10" s="1"/>
  <c r="S38" i="10" s="1"/>
  <c r="AS59" i="10"/>
  <c r="AS37" i="10" s="1"/>
  <c r="AS32" i="10"/>
  <c r="AS31" i="9"/>
  <c r="AS20" i="9"/>
  <c r="AD61" i="9"/>
  <c r="AD62" i="9" s="1"/>
  <c r="AE58" i="9" s="1"/>
  <c r="S47" i="9"/>
  <c r="S39" i="9" s="1"/>
  <c r="S38" i="9" s="1"/>
  <c r="AT13" i="9"/>
  <c r="AT19" i="9"/>
  <c r="AT54" i="9"/>
  <c r="AT55" i="9" s="1"/>
  <c r="AR32" i="9"/>
  <c r="AR59" i="9"/>
  <c r="AR37" i="9" s="1"/>
  <c r="T61" i="8"/>
  <c r="T62" i="8" s="1"/>
  <c r="U58" i="8" s="1"/>
  <c r="AT31" i="8"/>
  <c r="AT20" i="8"/>
  <c r="AS31" i="8"/>
  <c r="AS20" i="8"/>
  <c r="AT54" i="8"/>
  <c r="AT55" i="8" s="1"/>
  <c r="AR59" i="8"/>
  <c r="AR37" i="8" s="1"/>
  <c r="AR32" i="8"/>
  <c r="S39" i="8"/>
  <c r="S38" i="8" s="1"/>
  <c r="S48" i="8"/>
  <c r="AP61" i="7"/>
  <c r="AP62" i="7" s="1"/>
  <c r="AQ58" i="7" s="1"/>
  <c r="AT20" i="7"/>
  <c r="AT31" i="7"/>
  <c r="AR59" i="7"/>
  <c r="AR37" i="7" s="1"/>
  <c r="AR32" i="7"/>
  <c r="AS31" i="7"/>
  <c r="AS20" i="7"/>
  <c r="AT54" i="7"/>
  <c r="AT55" i="7"/>
  <c r="S47" i="7"/>
  <c r="S39" i="7" s="1"/>
  <c r="S38" i="7" s="1"/>
  <c r="S48" i="7"/>
  <c r="R62" i="6"/>
  <c r="AS31" i="6"/>
  <c r="AS20" i="6"/>
  <c r="AT54" i="6"/>
  <c r="AT55" i="6" s="1"/>
  <c r="T47" i="6"/>
  <c r="AT13" i="6"/>
  <c r="AT19" i="6" s="1"/>
  <c r="AR59" i="6"/>
  <c r="AR37" i="6" s="1"/>
  <c r="AR32" i="6"/>
  <c r="AS32" i="5"/>
  <c r="AT20" i="5"/>
  <c r="AT31" i="5"/>
  <c r="AT54" i="5"/>
  <c r="AT55" i="5" s="1"/>
  <c r="Q62" i="5"/>
  <c r="T48" i="5"/>
  <c r="AR59" i="5"/>
  <c r="AR37" i="5" s="1"/>
  <c r="AR32" i="5"/>
  <c r="AB56" i="2"/>
  <c r="AC52" i="2" s="1"/>
  <c r="AT14" i="2"/>
  <c r="AT46" i="2"/>
  <c r="AV28" i="2"/>
  <c r="AU30" i="2"/>
  <c r="AS21" i="2"/>
  <c r="AU11" i="2"/>
  <c r="AV8" i="2"/>
  <c r="AV26" i="2" s="1"/>
  <c r="AU17" i="2"/>
  <c r="AU53" i="2" s="1"/>
  <c r="AT20" i="2"/>
  <c r="AO61" i="11" l="1"/>
  <c r="AO62" i="11" s="1"/>
  <c r="AP58" i="11" s="1"/>
  <c r="AT59" i="11"/>
  <c r="AT37" i="11" s="1"/>
  <c r="AT32" i="11"/>
  <c r="S40" i="11"/>
  <c r="T36" i="11" s="1"/>
  <c r="T44" i="11"/>
  <c r="S48" i="10"/>
  <c r="AR61" i="10"/>
  <c r="AR62" i="10" s="1"/>
  <c r="AS58" i="10" s="1"/>
  <c r="AT59" i="10"/>
  <c r="AT37" i="10" s="1"/>
  <c r="AT32" i="10"/>
  <c r="AE61" i="9"/>
  <c r="AE62" i="9"/>
  <c r="AF58" i="9" s="1"/>
  <c r="AT31" i="9"/>
  <c r="AT20" i="9"/>
  <c r="S48" i="9"/>
  <c r="AS32" i="9"/>
  <c r="AS59" i="9"/>
  <c r="AS37" i="9" s="1"/>
  <c r="U61" i="8"/>
  <c r="U62" i="8" s="1"/>
  <c r="V58" i="8" s="1"/>
  <c r="AS59" i="8"/>
  <c r="AS37" i="8" s="1"/>
  <c r="AS32" i="8"/>
  <c r="AT59" i="8"/>
  <c r="AT37" i="8" s="1"/>
  <c r="AT32" i="8"/>
  <c r="T44" i="8"/>
  <c r="S40" i="8"/>
  <c r="T36" i="8" s="1"/>
  <c r="S40" i="7"/>
  <c r="T36" i="7" s="1"/>
  <c r="T44" i="7"/>
  <c r="AS32" i="7"/>
  <c r="AS59" i="7"/>
  <c r="AS37" i="7" s="1"/>
  <c r="AT32" i="7"/>
  <c r="AT59" i="7"/>
  <c r="AT37" i="7" s="1"/>
  <c r="AQ61" i="7"/>
  <c r="AQ62" i="7" s="1"/>
  <c r="AR58" i="7" s="1"/>
  <c r="AT31" i="6"/>
  <c r="AT20" i="6"/>
  <c r="T48" i="6"/>
  <c r="AS59" i="6"/>
  <c r="AS37" i="6" s="1"/>
  <c r="AS32" i="6"/>
  <c r="S58" i="6"/>
  <c r="R40" i="6"/>
  <c r="S36" i="6" s="1"/>
  <c r="AT59" i="5"/>
  <c r="AT37" i="5" s="1"/>
  <c r="AT32" i="5"/>
  <c r="R58" i="5"/>
  <c r="Q40" i="5"/>
  <c r="R36" i="5" s="1"/>
  <c r="U44" i="5"/>
  <c r="AC55" i="2"/>
  <c r="AC56" i="2" s="1"/>
  <c r="AD52" i="2" s="1"/>
  <c r="AU14" i="2"/>
  <c r="AU20" i="2" s="1"/>
  <c r="AU46" i="2"/>
  <c r="AW28" i="2"/>
  <c r="AV30" i="2"/>
  <c r="AT21" i="2"/>
  <c r="AV17" i="2"/>
  <c r="AV53" i="2" s="1"/>
  <c r="AW8" i="2"/>
  <c r="AW26" i="2" s="1"/>
  <c r="AV11" i="2"/>
  <c r="AV46" i="2" s="1"/>
  <c r="AP61" i="11" l="1"/>
  <c r="AP62" i="11" s="1"/>
  <c r="AQ58" i="11" s="1"/>
  <c r="T47" i="11"/>
  <c r="T39" i="11" s="1"/>
  <c r="T38" i="11" s="1"/>
  <c r="AS61" i="10"/>
  <c r="AS62" i="10" s="1"/>
  <c r="AT58" i="10" s="1"/>
  <c r="S40" i="10"/>
  <c r="T36" i="10" s="1"/>
  <c r="T44" i="10"/>
  <c r="T44" i="9"/>
  <c r="S40" i="9"/>
  <c r="T36" i="9" s="1"/>
  <c r="AT59" i="9"/>
  <c r="AT37" i="9" s="1"/>
  <c r="AT32" i="9"/>
  <c r="AF61" i="9"/>
  <c r="AF62" i="9" s="1"/>
  <c r="AG58" i="9" s="1"/>
  <c r="V61" i="8"/>
  <c r="V62" i="8" s="1"/>
  <c r="W58" i="8" s="1"/>
  <c r="T47" i="8"/>
  <c r="T39" i="8" s="1"/>
  <c r="T38" i="8" s="1"/>
  <c r="T48" i="8"/>
  <c r="AR61" i="7"/>
  <c r="AR62" i="7" s="1"/>
  <c r="AS58" i="7" s="1"/>
  <c r="T47" i="7"/>
  <c r="T39" i="7" s="1"/>
  <c r="T38" i="7" s="1"/>
  <c r="S61" i="6"/>
  <c r="S39" i="6" s="1"/>
  <c r="S38" i="6" s="1"/>
  <c r="U44" i="6"/>
  <c r="AT59" i="6"/>
  <c r="AT37" i="6" s="1"/>
  <c r="AT32" i="6"/>
  <c r="U47" i="5"/>
  <c r="R61" i="5"/>
  <c r="R39" i="5" s="1"/>
  <c r="R38" i="5" s="1"/>
  <c r="AD55" i="2"/>
  <c r="AX28" i="2"/>
  <c r="AW30" i="2"/>
  <c r="AW11" i="2"/>
  <c r="AW46" i="2" s="1"/>
  <c r="AW17" i="2"/>
  <c r="AW53" i="2" s="1"/>
  <c r="AX8" i="2"/>
  <c r="AX26" i="2" s="1"/>
  <c r="AV14" i="2"/>
  <c r="AV20" i="2" s="1"/>
  <c r="AU21" i="2"/>
  <c r="AQ61" i="11" l="1"/>
  <c r="AQ62" i="11" s="1"/>
  <c r="AR58" i="11" s="1"/>
  <c r="T48" i="11"/>
  <c r="AT61" i="10"/>
  <c r="AT62" i="10" s="1"/>
  <c r="T47" i="10"/>
  <c r="T39" i="10" s="1"/>
  <c r="T38" i="10" s="1"/>
  <c r="AG61" i="9"/>
  <c r="AG62" i="9"/>
  <c r="AH58" i="9" s="1"/>
  <c r="T47" i="9"/>
  <c r="T39" i="9" s="1"/>
  <c r="T38" i="9" s="1"/>
  <c r="W61" i="8"/>
  <c r="W62" i="8" s="1"/>
  <c r="X58" i="8" s="1"/>
  <c r="T40" i="8"/>
  <c r="U36" i="8" s="1"/>
  <c r="U44" i="8"/>
  <c r="AS61" i="7"/>
  <c r="AS62" i="7" s="1"/>
  <c r="AT58" i="7" s="1"/>
  <c r="T48" i="7"/>
  <c r="U47" i="6"/>
  <c r="U48" i="6"/>
  <c r="S62" i="6"/>
  <c r="U48" i="5"/>
  <c r="R62" i="5"/>
  <c r="AD56" i="2"/>
  <c r="AE52" i="2" s="1"/>
  <c r="AX30" i="2"/>
  <c r="AV21" i="2"/>
  <c r="AX17" i="2"/>
  <c r="AX53" i="2" s="1"/>
  <c r="AX11" i="2"/>
  <c r="AX46" i="2" s="1"/>
  <c r="AW14" i="2"/>
  <c r="AW20" i="2" s="1"/>
  <c r="AR61" i="11" l="1"/>
  <c r="AR62" i="11" s="1"/>
  <c r="AS58" i="11" s="1"/>
  <c r="U44" i="11"/>
  <c r="T40" i="11"/>
  <c r="U36" i="11" s="1"/>
  <c r="T48" i="10"/>
  <c r="T48" i="9"/>
  <c r="AH61" i="9"/>
  <c r="AH62" i="9"/>
  <c r="AI58" i="9" s="1"/>
  <c r="U47" i="8"/>
  <c r="U39" i="8" s="1"/>
  <c r="U38" i="8" s="1"/>
  <c r="X61" i="8"/>
  <c r="X62" i="8" s="1"/>
  <c r="Y58" i="8" s="1"/>
  <c r="AT61" i="7"/>
  <c r="AT62" i="7" s="1"/>
  <c r="T40" i="7"/>
  <c r="U36" i="7" s="1"/>
  <c r="U44" i="7"/>
  <c r="T58" i="6"/>
  <c r="S40" i="6"/>
  <c r="T36" i="6" s="1"/>
  <c r="V44" i="6"/>
  <c r="V44" i="5"/>
  <c r="S58" i="5"/>
  <c r="R40" i="5"/>
  <c r="S36" i="5" s="1"/>
  <c r="AE55" i="2"/>
  <c r="AX14" i="2"/>
  <c r="AX20" i="2" s="1"/>
  <c r="AW21" i="2"/>
  <c r="AS61" i="11" l="1"/>
  <c r="AS62" i="11"/>
  <c r="AT58" i="11" s="1"/>
  <c r="U47" i="11"/>
  <c r="U39" i="11" s="1"/>
  <c r="U38" i="11" s="1"/>
  <c r="U48" i="11"/>
  <c r="U44" i="10"/>
  <c r="T40" i="10"/>
  <c r="U36" i="10" s="1"/>
  <c r="AI61" i="9"/>
  <c r="AI62" i="9" s="1"/>
  <c r="AJ58" i="9" s="1"/>
  <c r="T40" i="9"/>
  <c r="U36" i="9" s="1"/>
  <c r="U44" i="9"/>
  <c r="U48" i="8"/>
  <c r="U40" i="8" s="1"/>
  <c r="V36" i="8" s="1"/>
  <c r="Y61" i="8"/>
  <c r="Y62" i="8" s="1"/>
  <c r="Z58" i="8" s="1"/>
  <c r="U47" i="7"/>
  <c r="U39" i="7" s="1"/>
  <c r="U38" i="7" s="1"/>
  <c r="U48" i="7"/>
  <c r="V47" i="6"/>
  <c r="T61" i="6"/>
  <c r="T39" i="6" s="1"/>
  <c r="T38" i="6" s="1"/>
  <c r="S61" i="5"/>
  <c r="S39" i="5" s="1"/>
  <c r="S38" i="5" s="1"/>
  <c r="V47" i="5"/>
  <c r="AE56" i="2"/>
  <c r="AF52" i="2" s="1"/>
  <c r="AX21" i="2"/>
  <c r="U40" i="11" l="1"/>
  <c r="V36" i="11" s="1"/>
  <c r="V44" i="11"/>
  <c r="AT61" i="11"/>
  <c r="AT62" i="11" s="1"/>
  <c r="U47" i="10"/>
  <c r="U39" i="10" s="1"/>
  <c r="U38" i="10" s="1"/>
  <c r="AJ61" i="9"/>
  <c r="AJ62" i="9" s="1"/>
  <c r="AK58" i="9" s="1"/>
  <c r="U47" i="9"/>
  <c r="U39" i="9" s="1"/>
  <c r="U38" i="9" s="1"/>
  <c r="V44" i="8"/>
  <c r="V47" i="8"/>
  <c r="V39" i="8" s="1"/>
  <c r="V38" i="8" s="1"/>
  <c r="Z61" i="8"/>
  <c r="Z62" i="8" s="1"/>
  <c r="AA58" i="8" s="1"/>
  <c r="U40" i="7"/>
  <c r="V36" i="7" s="1"/>
  <c r="V44" i="7"/>
  <c r="T62" i="6"/>
  <c r="V48" i="6"/>
  <c r="V48" i="5"/>
  <c r="S62" i="5"/>
  <c r="AF55" i="2"/>
  <c r="U48" i="9" l="1"/>
  <c r="U40" i="9" s="1"/>
  <c r="V36" i="9" s="1"/>
  <c r="V47" i="11"/>
  <c r="V39" i="11" s="1"/>
  <c r="V38" i="11" s="1"/>
  <c r="V48" i="11"/>
  <c r="U48" i="10"/>
  <c r="AK61" i="9"/>
  <c r="AK62" i="9" s="1"/>
  <c r="AL58" i="9" s="1"/>
  <c r="V48" i="8"/>
  <c r="V40" i="8" s="1"/>
  <c r="W36" i="8" s="1"/>
  <c r="AA61" i="8"/>
  <c r="AA62" i="8" s="1"/>
  <c r="AB58" i="8" s="1"/>
  <c r="W44" i="8"/>
  <c r="V47" i="7"/>
  <c r="V39" i="7" s="1"/>
  <c r="V38" i="7" s="1"/>
  <c r="V48" i="7"/>
  <c r="U58" i="6"/>
  <c r="T40" i="6"/>
  <c r="U36" i="6" s="1"/>
  <c r="W44" i="6"/>
  <c r="W44" i="5"/>
  <c r="T58" i="5"/>
  <c r="S40" i="5"/>
  <c r="T36" i="5" s="1"/>
  <c r="AF56" i="2"/>
  <c r="AG52" i="2" s="1"/>
  <c r="V44" i="9" l="1"/>
  <c r="V47" i="9" s="1"/>
  <c r="V39" i="9" s="1"/>
  <c r="V38" i="9" s="1"/>
  <c r="W44" i="11"/>
  <c r="V40" i="11"/>
  <c r="W36" i="11" s="1"/>
  <c r="V44" i="10"/>
  <c r="U40" i="10"/>
  <c r="V36" i="10" s="1"/>
  <c r="AL61" i="9"/>
  <c r="AL62" i="9" s="1"/>
  <c r="AM58" i="9" s="1"/>
  <c r="AB61" i="8"/>
  <c r="AB62" i="8" s="1"/>
  <c r="AC58" i="8" s="1"/>
  <c r="W47" i="8"/>
  <c r="W39" i="8" s="1"/>
  <c r="W38" i="8" s="1"/>
  <c r="V40" i="7"/>
  <c r="W36" i="7" s="1"/>
  <c r="W44" i="7"/>
  <c r="W47" i="6"/>
  <c r="U61" i="6"/>
  <c r="U39" i="6" s="1"/>
  <c r="U38" i="6" s="1"/>
  <c r="T61" i="5"/>
  <c r="T39" i="5" s="1"/>
  <c r="T38" i="5" s="1"/>
  <c r="W47" i="5"/>
  <c r="AG55" i="2"/>
  <c r="W47" i="11" l="1"/>
  <c r="W39" i="11" s="1"/>
  <c r="W38" i="11" s="1"/>
  <c r="V47" i="10"/>
  <c r="V39" i="10" s="1"/>
  <c r="V38" i="10" s="1"/>
  <c r="V48" i="10"/>
  <c r="AM61" i="9"/>
  <c r="AM62" i="9" s="1"/>
  <c r="AN58" i="9" s="1"/>
  <c r="V48" i="9"/>
  <c r="W48" i="8"/>
  <c r="W40" i="8" s="1"/>
  <c r="X36" i="8" s="1"/>
  <c r="AC61" i="8"/>
  <c r="AC62" i="8" s="1"/>
  <c r="AD58" i="8" s="1"/>
  <c r="X44" i="8"/>
  <c r="W47" i="7"/>
  <c r="W39" i="7" s="1"/>
  <c r="W38" i="7" s="1"/>
  <c r="W48" i="7"/>
  <c r="U62" i="6"/>
  <c r="W48" i="6"/>
  <c r="W48" i="5"/>
  <c r="T62" i="5"/>
  <c r="AG56" i="2"/>
  <c r="AH52" i="2" s="1"/>
  <c r="W48" i="11" l="1"/>
  <c r="V40" i="10"/>
  <c r="W36" i="10" s="1"/>
  <c r="W44" i="10"/>
  <c r="AN61" i="9"/>
  <c r="AN62" i="9" s="1"/>
  <c r="AO58" i="9" s="1"/>
  <c r="V40" i="9"/>
  <c r="W36" i="9" s="1"/>
  <c r="W44" i="9"/>
  <c r="X47" i="8"/>
  <c r="X39" i="8" s="1"/>
  <c r="X38" i="8" s="1"/>
  <c r="AD61" i="8"/>
  <c r="AD62" i="8" s="1"/>
  <c r="AE58" i="8" s="1"/>
  <c r="W40" i="7"/>
  <c r="X36" i="7" s="1"/>
  <c r="X44" i="7"/>
  <c r="X44" i="6"/>
  <c r="V58" i="6"/>
  <c r="U40" i="6"/>
  <c r="V36" i="6" s="1"/>
  <c r="U58" i="5"/>
  <c r="T40" i="5"/>
  <c r="U36" i="5" s="1"/>
  <c r="X44" i="5"/>
  <c r="AH55" i="2"/>
  <c r="AH56" i="2" s="1"/>
  <c r="AI52" i="2" s="1"/>
  <c r="W40" i="11" l="1"/>
  <c r="X36" i="11" s="1"/>
  <c r="X44" i="11"/>
  <c r="W47" i="10"/>
  <c r="W39" i="10" s="1"/>
  <c r="W38" i="10" s="1"/>
  <c r="AO61" i="9"/>
  <c r="AO62" i="9" s="1"/>
  <c r="AP58" i="9" s="1"/>
  <c r="W47" i="9"/>
  <c r="W39" i="9" s="1"/>
  <c r="W38" i="9" s="1"/>
  <c r="X48" i="8"/>
  <c r="X40" i="8" s="1"/>
  <c r="Y36" i="8" s="1"/>
  <c r="AE61" i="8"/>
  <c r="AE62" i="8" s="1"/>
  <c r="AF58" i="8" s="1"/>
  <c r="X47" i="7"/>
  <c r="X39" i="7" s="1"/>
  <c r="X38" i="7" s="1"/>
  <c r="V61" i="6"/>
  <c r="V39" i="6" s="1"/>
  <c r="V38" i="6" s="1"/>
  <c r="X47" i="6"/>
  <c r="X47" i="5"/>
  <c r="U61" i="5"/>
  <c r="U39" i="5" s="1"/>
  <c r="U38" i="5" s="1"/>
  <c r="AI55" i="2"/>
  <c r="X47" i="11" l="1"/>
  <c r="X39" i="11" s="1"/>
  <c r="X38" i="11" s="1"/>
  <c r="X48" i="11"/>
  <c r="W48" i="10"/>
  <c r="AP61" i="9"/>
  <c r="AP62" i="9" s="1"/>
  <c r="AQ58" i="9" s="1"/>
  <c r="W48" i="9"/>
  <c r="Y44" i="8"/>
  <c r="Y47" i="8" s="1"/>
  <c r="Y39" i="8" s="1"/>
  <c r="Y38" i="8" s="1"/>
  <c r="AF61" i="8"/>
  <c r="AF62" i="8" s="1"/>
  <c r="AG58" i="8" s="1"/>
  <c r="X48" i="7"/>
  <c r="X48" i="6"/>
  <c r="V62" i="6"/>
  <c r="U62" i="5"/>
  <c r="X48" i="5"/>
  <c r="AI56" i="2"/>
  <c r="AJ52" i="2" s="1"/>
  <c r="Y44" i="11" l="1"/>
  <c r="X40" i="11"/>
  <c r="Y36" i="11" s="1"/>
  <c r="W40" i="10"/>
  <c r="X36" i="10" s="1"/>
  <c r="X44" i="10"/>
  <c r="AQ61" i="9"/>
  <c r="AQ62" i="9"/>
  <c r="AR58" i="9" s="1"/>
  <c r="X44" i="9"/>
  <c r="W40" i="9"/>
  <c r="X36" i="9" s="1"/>
  <c r="AG61" i="8"/>
  <c r="AG62" i="8" s="1"/>
  <c r="AH58" i="8" s="1"/>
  <c r="Y48" i="8"/>
  <c r="Y44" i="7"/>
  <c r="X40" i="7"/>
  <c r="Y36" i="7" s="1"/>
  <c r="W58" i="6"/>
  <c r="V40" i="6"/>
  <c r="W36" i="6" s="1"/>
  <c r="Y44" i="6"/>
  <c r="Y44" i="5"/>
  <c r="V58" i="5"/>
  <c r="U40" i="5"/>
  <c r="V36" i="5" s="1"/>
  <c r="AJ55" i="2"/>
  <c r="Y47" i="11" l="1"/>
  <c r="Y39" i="11" s="1"/>
  <c r="Y38" i="11" s="1"/>
  <c r="X47" i="10"/>
  <c r="X39" i="10" s="1"/>
  <c r="X38" i="10" s="1"/>
  <c r="X48" i="10"/>
  <c r="X47" i="9"/>
  <c r="X39" i="9" s="1"/>
  <c r="X38" i="9" s="1"/>
  <c r="AR61" i="9"/>
  <c r="AR62" i="9" s="1"/>
  <c r="AS58" i="9" s="1"/>
  <c r="AH61" i="8"/>
  <c r="AH62" i="8" s="1"/>
  <c r="AI58" i="8" s="1"/>
  <c r="Y40" i="8"/>
  <c r="Z36" i="8" s="1"/>
  <c r="Z44" i="8"/>
  <c r="Y47" i="7"/>
  <c r="Y39" i="7" s="1"/>
  <c r="Y38" i="7" s="1"/>
  <c r="Y47" i="6"/>
  <c r="W61" i="6"/>
  <c r="W39" i="6" s="1"/>
  <c r="W38" i="6" s="1"/>
  <c r="W62" i="6"/>
  <c r="V61" i="5"/>
  <c r="V39" i="5" s="1"/>
  <c r="V38" i="5" s="1"/>
  <c r="Y47" i="5"/>
  <c r="AJ56" i="2"/>
  <c r="AK52" i="2" s="1"/>
  <c r="X48" i="9" l="1"/>
  <c r="X40" i="9" s="1"/>
  <c r="Y36" i="9" s="1"/>
  <c r="Y48" i="11"/>
  <c r="X40" i="10"/>
  <c r="Y36" i="10" s="1"/>
  <c r="Y44" i="10"/>
  <c r="AS61" i="9"/>
  <c r="AS62" i="9" s="1"/>
  <c r="AT58" i="9" s="1"/>
  <c r="Y48" i="7"/>
  <c r="Z44" i="7" s="1"/>
  <c r="AI61" i="8"/>
  <c r="AI62" i="8" s="1"/>
  <c r="AJ58" i="8" s="1"/>
  <c r="Z47" i="8"/>
  <c r="Z39" i="8" s="1"/>
  <c r="Z38" i="8" s="1"/>
  <c r="X58" i="6"/>
  <c r="W40" i="6"/>
  <c r="X36" i="6" s="1"/>
  <c r="Y48" i="6"/>
  <c r="Y48" i="5"/>
  <c r="V62" i="5"/>
  <c r="AK55" i="2"/>
  <c r="AK56" i="2" s="1"/>
  <c r="AL52" i="2" s="1"/>
  <c r="Y44" i="9" l="1"/>
  <c r="Y47" i="9" s="1"/>
  <c r="Y39" i="9" s="1"/>
  <c r="Y38" i="9" s="1"/>
  <c r="Z44" i="11"/>
  <c r="Y40" i="11"/>
  <c r="Z36" i="11" s="1"/>
  <c r="Y47" i="10"/>
  <c r="Y39" i="10" s="1"/>
  <c r="Y38" i="10" s="1"/>
  <c r="AT61" i="9"/>
  <c r="AT62" i="9" s="1"/>
  <c r="Z48" i="8"/>
  <c r="AA44" i="8" s="1"/>
  <c r="Y40" i="7"/>
  <c r="Z36" i="7" s="1"/>
  <c r="AJ61" i="8"/>
  <c r="AJ62" i="8" s="1"/>
  <c r="AK58" i="8" s="1"/>
  <c r="Z47" i="7"/>
  <c r="Z39" i="7" s="1"/>
  <c r="Z44" i="6"/>
  <c r="X61" i="6"/>
  <c r="X39" i="6" s="1"/>
  <c r="X38" i="6" s="1"/>
  <c r="X62" i="6"/>
  <c r="W58" i="5"/>
  <c r="V40" i="5"/>
  <c r="W36" i="5" s="1"/>
  <c r="Z44" i="5"/>
  <c r="AL55" i="2"/>
  <c r="AL56" i="2" s="1"/>
  <c r="AM52" i="2" s="1"/>
  <c r="Y48" i="9" l="1"/>
  <c r="Y48" i="10"/>
  <c r="Z44" i="10" s="1"/>
  <c r="Z47" i="11"/>
  <c r="Z39" i="11" s="1"/>
  <c r="Z38" i="11" s="1"/>
  <c r="Y40" i="10"/>
  <c r="Z36" i="10" s="1"/>
  <c r="Z44" i="9"/>
  <c r="Y40" i="9"/>
  <c r="Z36" i="9" s="1"/>
  <c r="Z40" i="8"/>
  <c r="AA36" i="8" s="1"/>
  <c r="Z38" i="7"/>
  <c r="AK61" i="8"/>
  <c r="AK62" i="8" s="1"/>
  <c r="AL58" i="8" s="1"/>
  <c r="AA47" i="8"/>
  <c r="AA39" i="8" s="1"/>
  <c r="AA38" i="8" s="1"/>
  <c r="Z48" i="7"/>
  <c r="Y58" i="6"/>
  <c r="X40" i="6"/>
  <c r="Y36" i="6" s="1"/>
  <c r="Z47" i="6"/>
  <c r="Z48" i="6"/>
  <c r="Z47" i="5"/>
  <c r="W61" i="5"/>
  <c r="W39" i="5" s="1"/>
  <c r="W38" i="5" s="1"/>
  <c r="AM55" i="2"/>
  <c r="AM56" i="2" s="1"/>
  <c r="AN52" i="2" s="1"/>
  <c r="Z48" i="11" l="1"/>
  <c r="Z47" i="10"/>
  <c r="Z39" i="10" s="1"/>
  <c r="Z38" i="10" s="1"/>
  <c r="Z48" i="10"/>
  <c r="Z47" i="9"/>
  <c r="Z39" i="9" s="1"/>
  <c r="Z38" i="9" s="1"/>
  <c r="AL61" i="8"/>
  <c r="AL62" i="8" s="1"/>
  <c r="AM58" i="8" s="1"/>
  <c r="AA48" i="8"/>
  <c r="AA44" i="7"/>
  <c r="Z40" i="7"/>
  <c r="AA36" i="7" s="1"/>
  <c r="Y61" i="6"/>
  <c r="Y39" i="6" s="1"/>
  <c r="Y38" i="6" s="1"/>
  <c r="Y62" i="6"/>
  <c r="AA44" i="6"/>
  <c r="W62" i="5"/>
  <c r="Z48" i="5"/>
  <c r="AN55" i="2"/>
  <c r="AN56" i="2" s="1"/>
  <c r="AO52" i="2" s="1"/>
  <c r="Z48" i="9" l="1"/>
  <c r="AA44" i="11"/>
  <c r="Z40" i="11"/>
  <c r="AA36" i="11" s="1"/>
  <c r="AA44" i="10"/>
  <c r="Z40" i="10"/>
  <c r="AA36" i="10" s="1"/>
  <c r="Z40" i="9"/>
  <c r="AA36" i="9" s="1"/>
  <c r="AA44" i="9"/>
  <c r="AM61" i="8"/>
  <c r="AM62" i="8" s="1"/>
  <c r="AN58" i="8" s="1"/>
  <c r="AB44" i="8"/>
  <c r="AA40" i="8"/>
  <c r="AB36" i="8" s="1"/>
  <c r="AA47" i="7"/>
  <c r="AA39" i="7" s="1"/>
  <c r="AA38" i="7" s="1"/>
  <c r="AA47" i="6"/>
  <c r="AA48" i="6"/>
  <c r="Z58" i="6"/>
  <c r="Y40" i="6"/>
  <c r="Z36" i="6" s="1"/>
  <c r="AA44" i="5"/>
  <c r="X58" i="5"/>
  <c r="W40" i="5"/>
  <c r="X36" i="5" s="1"/>
  <c r="AO55" i="2"/>
  <c r="AO56" i="2"/>
  <c r="AP52" i="2" s="1"/>
  <c r="AA47" i="11" l="1"/>
  <c r="AA39" i="11" s="1"/>
  <c r="AA38" i="11" s="1"/>
  <c r="AA47" i="10"/>
  <c r="AA39" i="10" s="1"/>
  <c r="AA38" i="10" s="1"/>
  <c r="AA47" i="9"/>
  <c r="AA39" i="9" s="1"/>
  <c r="AA38" i="9" s="1"/>
  <c r="AN61" i="8"/>
  <c r="AN62" i="8"/>
  <c r="AO58" i="8" s="1"/>
  <c r="AB47" i="8"/>
  <c r="AB39" i="8" s="1"/>
  <c r="AB38" i="8" s="1"/>
  <c r="AA48" i="7"/>
  <c r="Z61" i="6"/>
  <c r="Z39" i="6" s="1"/>
  <c r="Z38" i="6" s="1"/>
  <c r="Z62" i="6"/>
  <c r="AB44" i="6"/>
  <c r="X61" i="5"/>
  <c r="X39" i="5" s="1"/>
  <c r="X38" i="5" s="1"/>
  <c r="AA47" i="5"/>
  <c r="AP55" i="2"/>
  <c r="AA48" i="9" l="1"/>
  <c r="AA40" i="9" s="1"/>
  <c r="AB36" i="9" s="1"/>
  <c r="AA48" i="11"/>
  <c r="AA48" i="10"/>
  <c r="AB48" i="8"/>
  <c r="AO61" i="8"/>
  <c r="AO62" i="8" s="1"/>
  <c r="AP58" i="8" s="1"/>
  <c r="AB44" i="7"/>
  <c r="AA40" i="7"/>
  <c r="AB36" i="7" s="1"/>
  <c r="AB47" i="6"/>
  <c r="AB48" i="6"/>
  <c r="AA58" i="6"/>
  <c r="Z40" i="6"/>
  <c r="AA36" i="6" s="1"/>
  <c r="AA48" i="5"/>
  <c r="X62" i="5"/>
  <c r="AP56" i="2"/>
  <c r="AQ52" i="2" s="1"/>
  <c r="AB44" i="9" l="1"/>
  <c r="AB47" i="9" s="1"/>
  <c r="AB39" i="9" s="1"/>
  <c r="AB38" i="9" s="1"/>
  <c r="AB44" i="11"/>
  <c r="AA40" i="11"/>
  <c r="AB36" i="11" s="1"/>
  <c r="AB44" i="10"/>
  <c r="AA40" i="10"/>
  <c r="AB36" i="10" s="1"/>
  <c r="AP61" i="8"/>
  <c r="AP62" i="8" s="1"/>
  <c r="AQ58" i="8" s="1"/>
  <c r="AB40" i="8"/>
  <c r="AC36" i="8" s="1"/>
  <c r="AC44" i="8"/>
  <c r="AB47" i="7"/>
  <c r="AB39" i="7" s="1"/>
  <c r="AB38" i="7" s="1"/>
  <c r="AA61" i="6"/>
  <c r="AA39" i="6" s="1"/>
  <c r="AA38" i="6" s="1"/>
  <c r="AC44" i="6"/>
  <c r="AB44" i="5"/>
  <c r="Y58" i="5"/>
  <c r="X40" i="5"/>
  <c r="Y36" i="5" s="1"/>
  <c r="AQ55" i="2"/>
  <c r="AB47" i="11" l="1"/>
  <c r="AB39" i="11" s="1"/>
  <c r="AB38" i="11" s="1"/>
  <c r="AB47" i="10"/>
  <c r="AB39" i="10" s="1"/>
  <c r="AB38" i="10" s="1"/>
  <c r="AB48" i="9"/>
  <c r="AC47" i="8"/>
  <c r="AC39" i="8" s="1"/>
  <c r="AC38" i="8" s="1"/>
  <c r="AQ61" i="8"/>
  <c r="AQ62" i="8" s="1"/>
  <c r="AR58" i="8" s="1"/>
  <c r="AB48" i="7"/>
  <c r="AA62" i="6"/>
  <c r="AC47" i="6"/>
  <c r="AC48" i="6"/>
  <c r="AB58" i="6"/>
  <c r="AA40" i="6"/>
  <c r="AB36" i="6" s="1"/>
  <c r="Y61" i="5"/>
  <c r="Y39" i="5" s="1"/>
  <c r="Y38" i="5" s="1"/>
  <c r="AB47" i="5"/>
  <c r="AB48" i="5" s="1"/>
  <c r="AQ56" i="2"/>
  <c r="AR52" i="2" s="1"/>
  <c r="AB48" i="11" l="1"/>
  <c r="AB48" i="10"/>
  <c r="AC44" i="9"/>
  <c r="AB40" i="9"/>
  <c r="AC36" i="9" s="1"/>
  <c r="AC48" i="8"/>
  <c r="AD44" i="8" s="1"/>
  <c r="AR61" i="8"/>
  <c r="AR62" i="8" s="1"/>
  <c r="AS58" i="8" s="1"/>
  <c r="AC44" i="7"/>
  <c r="AB40" i="7"/>
  <c r="AC36" i="7" s="1"/>
  <c r="AB61" i="6"/>
  <c r="AB39" i="6" s="1"/>
  <c r="AB38" i="6" s="1"/>
  <c r="AB62" i="6"/>
  <c r="AD44" i="6"/>
  <c r="AC44" i="5"/>
  <c r="Y62" i="5"/>
  <c r="AR55" i="2"/>
  <c r="AC44" i="11" l="1"/>
  <c r="AB40" i="11"/>
  <c r="AC36" i="11" s="1"/>
  <c r="AC44" i="10"/>
  <c r="AB40" i="10"/>
  <c r="AC36" i="10" s="1"/>
  <c r="AC47" i="9"/>
  <c r="AC39" i="9" s="1"/>
  <c r="AC38" i="9" s="1"/>
  <c r="AC40" i="8"/>
  <c r="AD36" i="8" s="1"/>
  <c r="AD47" i="8"/>
  <c r="AD39" i="8" s="1"/>
  <c r="AD38" i="8" s="1"/>
  <c r="AS61" i="8"/>
  <c r="AS62" i="8" s="1"/>
  <c r="AT58" i="8" s="1"/>
  <c r="AC47" i="7"/>
  <c r="AC39" i="7" s="1"/>
  <c r="AC38" i="7" s="1"/>
  <c r="AC48" i="7"/>
  <c r="AD47" i="6"/>
  <c r="AC58" i="6"/>
  <c r="AB40" i="6"/>
  <c r="AC36" i="6" s="1"/>
  <c r="Z58" i="5"/>
  <c r="Y40" i="5"/>
  <c r="Z36" i="5" s="1"/>
  <c r="AC47" i="5"/>
  <c r="AC48" i="5" s="1"/>
  <c r="AR56" i="2"/>
  <c r="AS52" i="2" s="1"/>
  <c r="AC47" i="11" l="1"/>
  <c r="AC39" i="11" s="1"/>
  <c r="AC38" i="11" s="1"/>
  <c r="AC48" i="11"/>
  <c r="AC47" i="10"/>
  <c r="AC39" i="10" s="1"/>
  <c r="AC38" i="10" s="1"/>
  <c r="AC48" i="9"/>
  <c r="AT61" i="8"/>
  <c r="AT62" i="8" s="1"/>
  <c r="AD48" i="8"/>
  <c r="AD44" i="7"/>
  <c r="AC40" i="7"/>
  <c r="AD36" i="7" s="1"/>
  <c r="AC61" i="6"/>
  <c r="AC39" i="6" s="1"/>
  <c r="AC38" i="6" s="1"/>
  <c r="AD48" i="6"/>
  <c r="AD44" i="5"/>
  <c r="Z61" i="5"/>
  <c r="Z39" i="5" s="1"/>
  <c r="Z38" i="5" s="1"/>
  <c r="AS55" i="2"/>
  <c r="AD44" i="11" l="1"/>
  <c r="AC40" i="11"/>
  <c r="AD36" i="11" s="1"/>
  <c r="AC48" i="10"/>
  <c r="AD44" i="9"/>
  <c r="AC40" i="9"/>
  <c r="AD36" i="9" s="1"/>
  <c r="AE44" i="8"/>
  <c r="AD40" i="8"/>
  <c r="AE36" i="8" s="1"/>
  <c r="AD47" i="7"/>
  <c r="AD39" i="7" s="1"/>
  <c r="AD38" i="7" s="1"/>
  <c r="AC62" i="6"/>
  <c r="AD58" i="6" s="1"/>
  <c r="AE44" i="6"/>
  <c r="Z62" i="5"/>
  <c r="AD47" i="5"/>
  <c r="AD48" i="5" s="1"/>
  <c r="AS56" i="2"/>
  <c r="AT52" i="2" s="1"/>
  <c r="AD47" i="11" l="1"/>
  <c r="AD39" i="11" s="1"/>
  <c r="AD38" i="11" s="1"/>
  <c r="AC40" i="10"/>
  <c r="AD36" i="10" s="1"/>
  <c r="AD44" i="10"/>
  <c r="AD47" i="9"/>
  <c r="AD39" i="9" s="1"/>
  <c r="AD38" i="9" s="1"/>
  <c r="AE47" i="8"/>
  <c r="AE39" i="8" s="1"/>
  <c r="AE38" i="8" s="1"/>
  <c r="AD48" i="7"/>
  <c r="AC40" i="6"/>
  <c r="AD36" i="6" s="1"/>
  <c r="AD61" i="6"/>
  <c r="AD39" i="6" s="1"/>
  <c r="AE47" i="6"/>
  <c r="AE44" i="5"/>
  <c r="AA58" i="5"/>
  <c r="Z40" i="5"/>
  <c r="AA36" i="5" s="1"/>
  <c r="AT55" i="2"/>
  <c r="AD48" i="11" l="1"/>
  <c r="AD47" i="10"/>
  <c r="AD39" i="10" s="1"/>
  <c r="AD38" i="10" s="1"/>
  <c r="AD48" i="10"/>
  <c r="AD48" i="9"/>
  <c r="AE48" i="8"/>
  <c r="AE44" i="7"/>
  <c r="AD40" i="7"/>
  <c r="AE36" i="7" s="1"/>
  <c r="AD62" i="6"/>
  <c r="AD38" i="6"/>
  <c r="AE48" i="6"/>
  <c r="AE58" i="6"/>
  <c r="AD40" i="6"/>
  <c r="AE36" i="6" s="1"/>
  <c r="AA61" i="5"/>
  <c r="AA39" i="5" s="1"/>
  <c r="AA38" i="5" s="1"/>
  <c r="AE47" i="5"/>
  <c r="AE48" i="5" s="1"/>
  <c r="AT56" i="2"/>
  <c r="AU52" i="2" s="1"/>
  <c r="AE44" i="11" l="1"/>
  <c r="AD40" i="11"/>
  <c r="AE36" i="11" s="1"/>
  <c r="AD40" i="10"/>
  <c r="AE36" i="10" s="1"/>
  <c r="AE44" i="10"/>
  <c r="AE44" i="9"/>
  <c r="AD40" i="9"/>
  <c r="AE36" i="9" s="1"/>
  <c r="AF44" i="8"/>
  <c r="AE40" i="8"/>
  <c r="AF36" i="8" s="1"/>
  <c r="AE47" i="7"/>
  <c r="AE39" i="7" s="1"/>
  <c r="AE38" i="7" s="1"/>
  <c r="AE61" i="6"/>
  <c r="AE39" i="6" s="1"/>
  <c r="AE38" i="6" s="1"/>
  <c r="AF44" i="6"/>
  <c r="AA62" i="5"/>
  <c r="AB58" i="5" s="1"/>
  <c r="AF44" i="5"/>
  <c r="AU55" i="2"/>
  <c r="AE47" i="11" l="1"/>
  <c r="AE39" i="11" s="1"/>
  <c r="AE38" i="11" s="1"/>
  <c r="AE47" i="10"/>
  <c r="AE39" i="10" s="1"/>
  <c r="AE38" i="10" s="1"/>
  <c r="AE48" i="10"/>
  <c r="AE47" i="9"/>
  <c r="AE39" i="9" s="1"/>
  <c r="AE38" i="9" s="1"/>
  <c r="AE48" i="9"/>
  <c r="AF47" i="8"/>
  <c r="AF39" i="8" s="1"/>
  <c r="AF38" i="8" s="1"/>
  <c r="AF48" i="8"/>
  <c r="AE48" i="7"/>
  <c r="AF47" i="6"/>
  <c r="AE62" i="6"/>
  <c r="AA40" i="5"/>
  <c r="AB36" i="5" s="1"/>
  <c r="AF47" i="5"/>
  <c r="AB61" i="5"/>
  <c r="AB39" i="5" s="1"/>
  <c r="AU56" i="2"/>
  <c r="AV52" i="2" s="1"/>
  <c r="AE48" i="11" l="1"/>
  <c r="AF44" i="11"/>
  <c r="AE40" i="11"/>
  <c r="AF36" i="11" s="1"/>
  <c r="AE40" i="10"/>
  <c r="AF36" i="10" s="1"/>
  <c r="AF44" i="10"/>
  <c r="AF44" i="9"/>
  <c r="AE40" i="9"/>
  <c r="AF36" i="9" s="1"/>
  <c r="AG44" i="8"/>
  <c r="AF40" i="8"/>
  <c r="AG36" i="8" s="1"/>
  <c r="AF44" i="7"/>
  <c r="AE40" i="7"/>
  <c r="AF36" i="7" s="1"/>
  <c r="AF58" i="6"/>
  <c r="AE40" i="6"/>
  <c r="AF36" i="6" s="1"/>
  <c r="AF48" i="6"/>
  <c r="AB38" i="5"/>
  <c r="AB62" i="5"/>
  <c r="AF48" i="5"/>
  <c r="AV55" i="2"/>
  <c r="AF47" i="11" l="1"/>
  <c r="AF39" i="11" s="1"/>
  <c r="AF38" i="11" s="1"/>
  <c r="AF47" i="10"/>
  <c r="AF39" i="10" s="1"/>
  <c r="AF38" i="10" s="1"/>
  <c r="AF48" i="10"/>
  <c r="AF47" i="9"/>
  <c r="AF39" i="9" s="1"/>
  <c r="AF38" i="9" s="1"/>
  <c r="AG47" i="8"/>
  <c r="AG39" i="8" s="1"/>
  <c r="AG38" i="8" s="1"/>
  <c r="AF47" i="7"/>
  <c r="AF39" i="7" s="1"/>
  <c r="AF38" i="7" s="1"/>
  <c r="AF48" i="7"/>
  <c r="AG44" i="6"/>
  <c r="AF61" i="6"/>
  <c r="AF39" i="6" s="1"/>
  <c r="AF38" i="6" s="1"/>
  <c r="AG44" i="5"/>
  <c r="AC58" i="5"/>
  <c r="AB40" i="5"/>
  <c r="AC36" i="5" s="1"/>
  <c r="AV56" i="2"/>
  <c r="AW52" i="2" s="1"/>
  <c r="AF48" i="11" l="1"/>
  <c r="AF40" i="10"/>
  <c r="AG36" i="10" s="1"/>
  <c r="AG44" i="10"/>
  <c r="AF48" i="9"/>
  <c r="AG48" i="8"/>
  <c r="AF40" i="7"/>
  <c r="AG36" i="7" s="1"/>
  <c r="AG44" i="7"/>
  <c r="AF62" i="6"/>
  <c r="AG47" i="6"/>
  <c r="AC61" i="5"/>
  <c r="AC39" i="5" s="1"/>
  <c r="AC38" i="5" s="1"/>
  <c r="AG47" i="5"/>
  <c r="AG48" i="5" s="1"/>
  <c r="AW55" i="2"/>
  <c r="AF40" i="11" l="1"/>
  <c r="AG36" i="11" s="1"/>
  <c r="AG44" i="11"/>
  <c r="AG47" i="10"/>
  <c r="AG39" i="10" s="1"/>
  <c r="AG38" i="10" s="1"/>
  <c r="AG44" i="9"/>
  <c r="AF40" i="9"/>
  <c r="AG36" i="9" s="1"/>
  <c r="AH44" i="8"/>
  <c r="AG40" i="8"/>
  <c r="AH36" i="8" s="1"/>
  <c r="AG47" i="7"/>
  <c r="AG39" i="7" s="1"/>
  <c r="AG38" i="7" s="1"/>
  <c r="AG48" i="6"/>
  <c r="AG58" i="6"/>
  <c r="AF40" i="6"/>
  <c r="AG36" i="6" s="1"/>
  <c r="AH44" i="5"/>
  <c r="AC62" i="5"/>
  <c r="AW56" i="2"/>
  <c r="AX52" i="2" s="1"/>
  <c r="AG48" i="10" l="1"/>
  <c r="AH44" i="10" s="1"/>
  <c r="AG47" i="11"/>
  <c r="AG39" i="11" s="1"/>
  <c r="AG38" i="11" s="1"/>
  <c r="AG47" i="9"/>
  <c r="AG39" i="9" s="1"/>
  <c r="AG38" i="9" s="1"/>
  <c r="AH47" i="8"/>
  <c r="AH39" i="8" s="1"/>
  <c r="AH38" i="8" s="1"/>
  <c r="AG48" i="7"/>
  <c r="AG61" i="6"/>
  <c r="AG39" i="6" s="1"/>
  <c r="AG38" i="6" s="1"/>
  <c r="AH44" i="6"/>
  <c r="AD58" i="5"/>
  <c r="AC40" i="5"/>
  <c r="AD36" i="5" s="1"/>
  <c r="AH47" i="5"/>
  <c r="AH48" i="5" s="1"/>
  <c r="AX55" i="2"/>
  <c r="AX56" i="2" s="1"/>
  <c r="AG40" i="10" l="1"/>
  <c r="AH36" i="10" s="1"/>
  <c r="AG48" i="11"/>
  <c r="AH47" i="10"/>
  <c r="AH39" i="10" s="1"/>
  <c r="AG48" i="9"/>
  <c r="AH48" i="8"/>
  <c r="AG40" i="7"/>
  <c r="AH36" i="7" s="1"/>
  <c r="AH44" i="7"/>
  <c r="AH47" i="6"/>
  <c r="AG62" i="6"/>
  <c r="AI44" i="5"/>
  <c r="AD61" i="5"/>
  <c r="AD39" i="5" s="1"/>
  <c r="AD38" i="5" s="1"/>
  <c r="D32" i="2"/>
  <c r="AL32" i="2"/>
  <c r="AU32" i="2"/>
  <c r="AU60" i="2" s="1"/>
  <c r="AU38" i="2" s="1"/>
  <c r="AM32" i="2"/>
  <c r="AM60" i="2" s="1"/>
  <c r="AM38" i="2" s="1"/>
  <c r="F32" i="2"/>
  <c r="F60" i="2" s="1"/>
  <c r="F38" i="2" s="1"/>
  <c r="AP32" i="2"/>
  <c r="W32" i="2"/>
  <c r="U32" i="2"/>
  <c r="U60" i="2" s="1"/>
  <c r="U38" i="2" s="1"/>
  <c r="U33" i="2"/>
  <c r="V32" i="2"/>
  <c r="V60" i="2" s="1"/>
  <c r="V38" i="2" s="1"/>
  <c r="AT32" i="2"/>
  <c r="AT60" i="2" s="1"/>
  <c r="AT38" i="2" s="1"/>
  <c r="AN32" i="2"/>
  <c r="AQ32" i="2"/>
  <c r="T32" i="2"/>
  <c r="AK32" i="2"/>
  <c r="AK60" i="2" s="1"/>
  <c r="AK38" i="2" s="1"/>
  <c r="AK33" i="2"/>
  <c r="K32" i="2"/>
  <c r="M32" i="2"/>
  <c r="AH32" i="2"/>
  <c r="AH60" i="2" s="1"/>
  <c r="AH38" i="2" s="1"/>
  <c r="R32" i="2"/>
  <c r="R60" i="2" s="1"/>
  <c r="R38" i="2" s="1"/>
  <c r="AW32" i="2"/>
  <c r="AG32" i="2"/>
  <c r="AG60" i="2" s="1"/>
  <c r="AG38" i="2" s="1"/>
  <c r="Y32" i="2"/>
  <c r="Y60" i="2" s="1"/>
  <c r="Y38" i="2" s="1"/>
  <c r="AC32" i="2"/>
  <c r="AV32" i="2"/>
  <c r="AV60" i="2" s="1"/>
  <c r="AV38" i="2" s="1"/>
  <c r="I32" i="2"/>
  <c r="J32" i="2"/>
  <c r="AA32" i="2"/>
  <c r="AA60" i="2" s="1"/>
  <c r="AA38" i="2" s="1"/>
  <c r="H32" i="2"/>
  <c r="H60" i="2" s="1"/>
  <c r="H38" i="2" s="1"/>
  <c r="S32" i="2"/>
  <c r="S60" i="2" s="1"/>
  <c r="S38" i="2" s="1"/>
  <c r="O32" i="2"/>
  <c r="O60" i="2" s="1"/>
  <c r="O38" i="2" s="1"/>
  <c r="L32" i="2"/>
  <c r="X32" i="2"/>
  <c r="AX32" i="2"/>
  <c r="AD32" i="2"/>
  <c r="Q32" i="2"/>
  <c r="Q60" i="2" s="1"/>
  <c r="Q38" i="2" s="1"/>
  <c r="AR32" i="2"/>
  <c r="AR60" i="2" s="1"/>
  <c r="AR38" i="2" s="1"/>
  <c r="AI32" i="2"/>
  <c r="AS32" i="2"/>
  <c r="AS60" i="2" s="1"/>
  <c r="AS38" i="2" s="1"/>
  <c r="AS33" i="2"/>
  <c r="AB32" i="2"/>
  <c r="AB60" i="2" s="1"/>
  <c r="AB38" i="2" s="1"/>
  <c r="P32" i="2"/>
  <c r="Z32" i="2"/>
  <c r="AE32" i="2"/>
  <c r="AJ32" i="2"/>
  <c r="AO32" i="2"/>
  <c r="AF32" i="2"/>
  <c r="AF60" i="2" s="1"/>
  <c r="AF38" i="2" s="1"/>
  <c r="N32" i="2"/>
  <c r="E32" i="2"/>
  <c r="G32" i="2"/>
  <c r="AH38" i="10" l="1"/>
  <c r="AG40" i="11"/>
  <c r="AH36" i="11" s="1"/>
  <c r="AH44" i="11"/>
  <c r="AH48" i="10"/>
  <c r="AH44" i="9"/>
  <c r="AG40" i="9"/>
  <c r="AH36" i="9" s="1"/>
  <c r="AH40" i="8"/>
  <c r="AI36" i="8" s="1"/>
  <c r="AI44" i="8"/>
  <c r="AH47" i="7"/>
  <c r="AH39" i="7" s="1"/>
  <c r="AH38" i="7" s="1"/>
  <c r="AH48" i="7"/>
  <c r="AH58" i="6"/>
  <c r="AG40" i="6"/>
  <c r="AH36" i="6" s="1"/>
  <c r="AH48" i="6"/>
  <c r="AD62" i="5"/>
  <c r="AE58" i="5" s="1"/>
  <c r="AI47" i="5"/>
  <c r="AR33" i="2"/>
  <c r="AA33" i="2"/>
  <c r="AM33" i="2"/>
  <c r="Y33" i="2"/>
  <c r="AW33" i="2"/>
  <c r="AW60" i="2"/>
  <c r="AW38" i="2" s="1"/>
  <c r="W33" i="2"/>
  <c r="W60" i="2"/>
  <c r="W38" i="2" s="1"/>
  <c r="Q33" i="2"/>
  <c r="AD33" i="2"/>
  <c r="AD60" i="2"/>
  <c r="AD38" i="2" s="1"/>
  <c r="AX33" i="2"/>
  <c r="AX60" i="2"/>
  <c r="AX38" i="2" s="1"/>
  <c r="Z33" i="2"/>
  <c r="Z60" i="2"/>
  <c r="Z38" i="2" s="1"/>
  <c r="X33" i="2"/>
  <c r="X60" i="2"/>
  <c r="X38" i="2" s="1"/>
  <c r="AC33" i="2"/>
  <c r="AC60" i="2"/>
  <c r="AC38" i="2" s="1"/>
  <c r="T33" i="2"/>
  <c r="T60" i="2"/>
  <c r="T38" i="2" s="1"/>
  <c r="M33" i="2"/>
  <c r="M60" i="2"/>
  <c r="M38" i="2" s="1"/>
  <c r="P33" i="2"/>
  <c r="P60" i="2"/>
  <c r="P38" i="2" s="1"/>
  <c r="L33" i="2"/>
  <c r="L60" i="2"/>
  <c r="L38" i="2" s="1"/>
  <c r="AQ33" i="2"/>
  <c r="AQ60" i="2"/>
  <c r="AQ38" i="2" s="1"/>
  <c r="AU33" i="2"/>
  <c r="AP33" i="2"/>
  <c r="AP60" i="2"/>
  <c r="AP38" i="2" s="1"/>
  <c r="AO33" i="2"/>
  <c r="AO60" i="2"/>
  <c r="AO38" i="2" s="1"/>
  <c r="AV33" i="2"/>
  <c r="O33" i="2"/>
  <c r="AN33" i="2"/>
  <c r="AN60" i="2"/>
  <c r="AN38" i="2" s="1"/>
  <c r="G33" i="2"/>
  <c r="G60" i="2"/>
  <c r="G38" i="2" s="1"/>
  <c r="E33" i="2"/>
  <c r="E60" i="2"/>
  <c r="E38" i="2" s="1"/>
  <c r="J33" i="2"/>
  <c r="J60" i="2"/>
  <c r="J38" i="2" s="1"/>
  <c r="I33" i="2"/>
  <c r="I60" i="2"/>
  <c r="I38" i="2" s="1"/>
  <c r="F33" i="2"/>
  <c r="AG33" i="2"/>
  <c r="AL33" i="2"/>
  <c r="AL60" i="2"/>
  <c r="AL38" i="2" s="1"/>
  <c r="AI33" i="2"/>
  <c r="AI60" i="2"/>
  <c r="AI38" i="2" s="1"/>
  <c r="N33" i="2"/>
  <c r="N60" i="2"/>
  <c r="N38" i="2" s="1"/>
  <c r="K33" i="2"/>
  <c r="K60" i="2"/>
  <c r="K38" i="2" s="1"/>
  <c r="AJ33" i="2"/>
  <c r="AJ60" i="2"/>
  <c r="AJ38" i="2" s="1"/>
  <c r="AE33" i="2"/>
  <c r="AE60" i="2"/>
  <c r="AE38" i="2" s="1"/>
  <c r="D33" i="2"/>
  <c r="D60" i="2"/>
  <c r="AH33" i="2"/>
  <c r="S33" i="2"/>
  <c r="R33" i="2"/>
  <c r="D48" i="2"/>
  <c r="AB33" i="2"/>
  <c r="H33" i="2"/>
  <c r="V33" i="2"/>
  <c r="AF33" i="2"/>
  <c r="AT33" i="2"/>
  <c r="AH47" i="11" l="1"/>
  <c r="AH39" i="11" s="1"/>
  <c r="AH38" i="11" s="1"/>
  <c r="AH48" i="11"/>
  <c r="AH40" i="10"/>
  <c r="AI36" i="10" s="1"/>
  <c r="AI44" i="10"/>
  <c r="AH47" i="9"/>
  <c r="AH39" i="9" s="1"/>
  <c r="AH38" i="9" s="1"/>
  <c r="AI47" i="8"/>
  <c r="AI39" i="8" s="1"/>
  <c r="AI38" i="8" s="1"/>
  <c r="AI44" i="7"/>
  <c r="AH40" i="7"/>
  <c r="AI36" i="7" s="1"/>
  <c r="AI44" i="6"/>
  <c r="AH61" i="6"/>
  <c r="AH39" i="6" s="1"/>
  <c r="AH38" i="6" s="1"/>
  <c r="AD40" i="5"/>
  <c r="AE36" i="5" s="1"/>
  <c r="AI48" i="5"/>
  <c r="AE61" i="5"/>
  <c r="AE39" i="5" s="1"/>
  <c r="D49" i="2"/>
  <c r="D62" i="2"/>
  <c r="D40" i="2" s="1"/>
  <c r="D38" i="2"/>
  <c r="AH48" i="9" l="1"/>
  <c r="AH40" i="9" s="1"/>
  <c r="AI36" i="9" s="1"/>
  <c r="AI44" i="11"/>
  <c r="AH40" i="11"/>
  <c r="AI36" i="11" s="1"/>
  <c r="AI47" i="10"/>
  <c r="AI39" i="10" s="1"/>
  <c r="AI38" i="10" s="1"/>
  <c r="AI44" i="9"/>
  <c r="AI48" i="8"/>
  <c r="AI47" i="7"/>
  <c r="AI39" i="7" s="1"/>
  <c r="AI38" i="7" s="1"/>
  <c r="AI48" i="7"/>
  <c r="AH62" i="6"/>
  <c r="AI47" i="6"/>
  <c r="AE38" i="5"/>
  <c r="AE62" i="5"/>
  <c r="AJ44" i="5"/>
  <c r="D39" i="2"/>
  <c r="E45" i="2"/>
  <c r="D63" i="2"/>
  <c r="E59" i="2" s="1"/>
  <c r="E48" i="2"/>
  <c r="E49" i="2"/>
  <c r="F45" i="2"/>
  <c r="AI47" i="11" l="1"/>
  <c r="AI39" i="11" s="1"/>
  <c r="AI38" i="11" s="1"/>
  <c r="AI48" i="10"/>
  <c r="AI47" i="9"/>
  <c r="AI39" i="9" s="1"/>
  <c r="AI38" i="9" s="1"/>
  <c r="AI40" i="8"/>
  <c r="AJ36" i="8" s="1"/>
  <c r="AJ44" i="8"/>
  <c r="AI40" i="7"/>
  <c r="AJ36" i="7" s="1"/>
  <c r="AJ44" i="7"/>
  <c r="AI48" i="6"/>
  <c r="AI58" i="6"/>
  <c r="AH40" i="6"/>
  <c r="AI36" i="6" s="1"/>
  <c r="AJ47" i="5"/>
  <c r="AJ48" i="5" s="1"/>
  <c r="AF58" i="5"/>
  <c r="AE40" i="5"/>
  <c r="AF36" i="5" s="1"/>
  <c r="D41" i="2"/>
  <c r="E37" i="2" s="1"/>
  <c r="E62" i="2"/>
  <c r="E40" i="2" s="1"/>
  <c r="E39" i="2" s="1"/>
  <c r="E63" i="2"/>
  <c r="E41" i="2" s="1"/>
  <c r="F37" i="2" s="1"/>
  <c r="F59" i="2"/>
  <c r="F48" i="2"/>
  <c r="AI48" i="11" l="1"/>
  <c r="AI40" i="10"/>
  <c r="AJ36" i="10" s="1"/>
  <c r="AJ44" i="10"/>
  <c r="AI48" i="9"/>
  <c r="AJ47" i="8"/>
  <c r="AJ39" i="8" s="1"/>
  <c r="AJ38" i="8" s="1"/>
  <c r="AJ48" i="8"/>
  <c r="AJ47" i="7"/>
  <c r="AJ39" i="7" s="1"/>
  <c r="AJ38" i="7" s="1"/>
  <c r="AI61" i="6"/>
  <c r="AI39" i="6" s="1"/>
  <c r="AI38" i="6" s="1"/>
  <c r="AI62" i="6"/>
  <c r="AJ58" i="6" s="1"/>
  <c r="AJ44" i="6"/>
  <c r="AF61" i="5"/>
  <c r="AF39" i="5" s="1"/>
  <c r="AF38" i="5" s="1"/>
  <c r="AK44" i="5"/>
  <c r="F62" i="2"/>
  <c r="F40" i="2" s="1"/>
  <c r="F39" i="2" s="1"/>
  <c r="F63" i="2"/>
  <c r="F49" i="2"/>
  <c r="AI40" i="11" l="1"/>
  <c r="AJ36" i="11" s="1"/>
  <c r="AJ44" i="11"/>
  <c r="AJ47" i="10"/>
  <c r="AJ39" i="10" s="1"/>
  <c r="AJ38" i="10" s="1"/>
  <c r="AJ44" i="9"/>
  <c r="AI40" i="9"/>
  <c r="AJ36" i="9" s="1"/>
  <c r="AJ48" i="7"/>
  <c r="AK44" i="8"/>
  <c r="AJ40" i="8"/>
  <c r="AK36" i="8" s="1"/>
  <c r="AJ40" i="7"/>
  <c r="AK36" i="7" s="1"/>
  <c r="AK44" i="7"/>
  <c r="AI40" i="6"/>
  <c r="AJ36" i="6" s="1"/>
  <c r="AJ47" i="6"/>
  <c r="AJ61" i="6"/>
  <c r="AJ62" i="6" s="1"/>
  <c r="AK58" i="6" s="1"/>
  <c r="AK47" i="5"/>
  <c r="AF62" i="5"/>
  <c r="G45" i="2"/>
  <c r="F41" i="2"/>
  <c r="G37" i="2" s="1"/>
  <c r="G59" i="2"/>
  <c r="G48" i="2"/>
  <c r="AJ47" i="11" l="1"/>
  <c r="AJ39" i="11" s="1"/>
  <c r="AJ38" i="11" s="1"/>
  <c r="AJ48" i="11"/>
  <c r="AJ48" i="10"/>
  <c r="AJ47" i="9"/>
  <c r="AJ39" i="9" s="1"/>
  <c r="AJ38" i="9" s="1"/>
  <c r="AK47" i="8"/>
  <c r="AK39" i="8" s="1"/>
  <c r="AK38" i="8" s="1"/>
  <c r="AK48" i="8"/>
  <c r="AK47" i="7"/>
  <c r="AK39" i="7" s="1"/>
  <c r="AK38" i="7" s="1"/>
  <c r="AK48" i="7"/>
  <c r="AK61" i="6"/>
  <c r="AK62" i="6"/>
  <c r="AL58" i="6" s="1"/>
  <c r="AJ39" i="6"/>
  <c r="AJ38" i="6" s="1"/>
  <c r="AJ48" i="6"/>
  <c r="AG58" i="5"/>
  <c r="AF40" i="5"/>
  <c r="AG36" i="5" s="1"/>
  <c r="AK48" i="5"/>
  <c r="G62" i="2"/>
  <c r="G40" i="2" s="1"/>
  <c r="G39" i="2" s="1"/>
  <c r="G63" i="2"/>
  <c r="G49" i="2"/>
  <c r="AJ40" i="11" l="1"/>
  <c r="AK36" i="11" s="1"/>
  <c r="AK44" i="11"/>
  <c r="AJ40" i="10"/>
  <c r="AK36" i="10" s="1"/>
  <c r="AK44" i="10"/>
  <c r="AJ48" i="9"/>
  <c r="AL44" i="8"/>
  <c r="AK40" i="8"/>
  <c r="AL36" i="8" s="1"/>
  <c r="AL44" i="7"/>
  <c r="AK40" i="7"/>
  <c r="AL36" i="7" s="1"/>
  <c r="AK44" i="6"/>
  <c r="AJ40" i="6"/>
  <c r="AK36" i="6" s="1"/>
  <c r="AL61" i="6"/>
  <c r="AL62" i="6"/>
  <c r="AM58" i="6" s="1"/>
  <c r="AL44" i="5"/>
  <c r="AG61" i="5"/>
  <c r="AG39" i="5" s="1"/>
  <c r="AG38" i="5" s="1"/>
  <c r="H45" i="2"/>
  <c r="G41" i="2"/>
  <c r="H37" i="2" s="1"/>
  <c r="H59" i="2"/>
  <c r="H48" i="2"/>
  <c r="AK47" i="11" l="1"/>
  <c r="AK39" i="11" s="1"/>
  <c r="AK38" i="11" s="1"/>
  <c r="AK47" i="10"/>
  <c r="AK39" i="10" s="1"/>
  <c r="AK38" i="10" s="1"/>
  <c r="AJ40" i="9"/>
  <c r="AK36" i="9" s="1"/>
  <c r="AK44" i="9"/>
  <c r="AL47" i="8"/>
  <c r="AL39" i="8" s="1"/>
  <c r="AL38" i="8" s="1"/>
  <c r="AL47" i="7"/>
  <c r="AL39" i="7" s="1"/>
  <c r="AL38" i="7" s="1"/>
  <c r="AM61" i="6"/>
  <c r="AM62" i="6"/>
  <c r="AN58" i="6" s="1"/>
  <c r="AK47" i="6"/>
  <c r="AK39" i="6" s="1"/>
  <c r="AK38" i="6" s="1"/>
  <c r="AG62" i="5"/>
  <c r="AH58" i="5" s="1"/>
  <c r="AL47" i="5"/>
  <c r="AL48" i="5" s="1"/>
  <c r="H62" i="2"/>
  <c r="H40" i="2" s="1"/>
  <c r="H39" i="2" s="1"/>
  <c r="H63" i="2"/>
  <c r="H49" i="2"/>
  <c r="AK48" i="11" l="1"/>
  <c r="AK48" i="10"/>
  <c r="AK47" i="9"/>
  <c r="AK39" i="9" s="1"/>
  <c r="AK38" i="9" s="1"/>
  <c r="AL48" i="8"/>
  <c r="AL48" i="7"/>
  <c r="AK48" i="6"/>
  <c r="AN61" i="6"/>
  <c r="AN62" i="6"/>
  <c r="AO58" i="6" s="1"/>
  <c r="AG40" i="5"/>
  <c r="AH36" i="5" s="1"/>
  <c r="AM44" i="5"/>
  <c r="AH61" i="5"/>
  <c r="AH39" i="5" s="1"/>
  <c r="I45" i="2"/>
  <c r="H41" i="2"/>
  <c r="I37" i="2" s="1"/>
  <c r="I59" i="2"/>
  <c r="I48" i="2"/>
  <c r="AL44" i="11" l="1"/>
  <c r="AK40" i="11"/>
  <c r="AL36" i="11" s="1"/>
  <c r="AK40" i="10"/>
  <c r="AL36" i="10" s="1"/>
  <c r="AL44" i="10"/>
  <c r="AK48" i="9"/>
  <c r="AM44" i="8"/>
  <c r="AL40" i="8"/>
  <c r="AM36" i="8" s="1"/>
  <c r="AL40" i="7"/>
  <c r="AM36" i="7" s="1"/>
  <c r="AM44" i="7"/>
  <c r="AO61" i="6"/>
  <c r="AO62" i="6"/>
  <c r="AP58" i="6" s="1"/>
  <c r="AK40" i="6"/>
  <c r="AL36" i="6" s="1"/>
  <c r="AL44" i="6"/>
  <c r="AH38" i="5"/>
  <c r="AH62" i="5"/>
  <c r="AM47" i="5"/>
  <c r="I62" i="2"/>
  <c r="I40" i="2" s="1"/>
  <c r="I39" i="2" s="1"/>
  <c r="I63" i="2"/>
  <c r="I49" i="2"/>
  <c r="AL47" i="11" l="1"/>
  <c r="AL39" i="11" s="1"/>
  <c r="AL38" i="11" s="1"/>
  <c r="AL47" i="10"/>
  <c r="AL39" i="10" s="1"/>
  <c r="AL38" i="10" s="1"/>
  <c r="AL48" i="10"/>
  <c r="AL44" i="9"/>
  <c r="AK40" i="9"/>
  <c r="AL36" i="9" s="1"/>
  <c r="AM47" i="8"/>
  <c r="AM39" i="8" s="1"/>
  <c r="AM38" i="8" s="1"/>
  <c r="AM47" i="7"/>
  <c r="AM39" i="7" s="1"/>
  <c r="AM38" i="7" s="1"/>
  <c r="AL47" i="6"/>
  <c r="AL39" i="6" s="1"/>
  <c r="AL38" i="6" s="1"/>
  <c r="AL48" i="6"/>
  <c r="AP61" i="6"/>
  <c r="AP62" i="6"/>
  <c r="AQ58" i="6" s="1"/>
  <c r="AM48" i="5"/>
  <c r="AI58" i="5"/>
  <c r="AH40" i="5"/>
  <c r="AI36" i="5" s="1"/>
  <c r="J45" i="2"/>
  <c r="I41" i="2"/>
  <c r="J37" i="2" s="1"/>
  <c r="J59" i="2"/>
  <c r="J48" i="2"/>
  <c r="AL48" i="11" l="1"/>
  <c r="AM44" i="10"/>
  <c r="AL40" i="10"/>
  <c r="AM36" i="10" s="1"/>
  <c r="AL47" i="9"/>
  <c r="AL39" i="9" s="1"/>
  <c r="AL38" i="9" s="1"/>
  <c r="AL48" i="9"/>
  <c r="AM48" i="8"/>
  <c r="AM48" i="7"/>
  <c r="AQ61" i="6"/>
  <c r="AQ62" i="6" s="1"/>
  <c r="AR58" i="6" s="1"/>
  <c r="AM44" i="6"/>
  <c r="AL40" i="6"/>
  <c r="AM36" i="6" s="1"/>
  <c r="AN44" i="5"/>
  <c r="AI61" i="5"/>
  <c r="AI39" i="5" s="1"/>
  <c r="AI38" i="5" s="1"/>
  <c r="J62" i="2"/>
  <c r="J40" i="2" s="1"/>
  <c r="J39" i="2" s="1"/>
  <c r="J49" i="2"/>
  <c r="AM44" i="11" l="1"/>
  <c r="AL40" i="11"/>
  <c r="AM36" i="11" s="1"/>
  <c r="AM47" i="10"/>
  <c r="AM39" i="10" s="1"/>
  <c r="AM38" i="10" s="1"/>
  <c r="AM44" i="9"/>
  <c r="AL40" i="9"/>
  <c r="AM36" i="9" s="1"/>
  <c r="AN44" i="8"/>
  <c r="AM40" i="8"/>
  <c r="AN36" i="8" s="1"/>
  <c r="AN44" i="7"/>
  <c r="AM40" i="7"/>
  <c r="AN36" i="7" s="1"/>
  <c r="AR61" i="6"/>
  <c r="AR62" i="6" s="1"/>
  <c r="AS58" i="6" s="1"/>
  <c r="AM47" i="6"/>
  <c r="AM39" i="6" s="1"/>
  <c r="AM38" i="6" s="1"/>
  <c r="AI62" i="5"/>
  <c r="AJ58" i="5" s="1"/>
  <c r="AN47" i="5"/>
  <c r="AN48" i="5" s="1"/>
  <c r="J63" i="2"/>
  <c r="K45" i="2"/>
  <c r="J41" i="2"/>
  <c r="K37" i="2" s="1"/>
  <c r="K59" i="2"/>
  <c r="K48" i="2"/>
  <c r="AM47" i="11" l="1"/>
  <c r="AM39" i="11" s="1"/>
  <c r="AM38" i="11" s="1"/>
  <c r="AM48" i="11"/>
  <c r="AM48" i="10"/>
  <c r="AM47" i="9"/>
  <c r="AM39" i="9" s="1"/>
  <c r="AM38" i="9" s="1"/>
  <c r="AM48" i="9"/>
  <c r="AN47" i="8"/>
  <c r="AN39" i="8" s="1"/>
  <c r="AN38" i="8" s="1"/>
  <c r="AN47" i="7"/>
  <c r="AN39" i="7" s="1"/>
  <c r="AN38" i="7" s="1"/>
  <c r="AN48" i="7"/>
  <c r="AS61" i="6"/>
  <c r="AS62" i="6" s="1"/>
  <c r="AT58" i="6" s="1"/>
  <c r="AM48" i="6"/>
  <c r="AI40" i="5"/>
  <c r="AJ36" i="5" s="1"/>
  <c r="AO44" i="5"/>
  <c r="AJ61" i="5"/>
  <c r="AJ39" i="5" s="1"/>
  <c r="K62" i="2"/>
  <c r="K40" i="2" s="1"/>
  <c r="K39" i="2" s="1"/>
  <c r="K63" i="2"/>
  <c r="K49" i="2"/>
  <c r="AN44" i="11" l="1"/>
  <c r="AM40" i="11"/>
  <c r="AN36" i="11" s="1"/>
  <c r="AN44" i="10"/>
  <c r="AM40" i="10"/>
  <c r="AN36" i="10" s="1"/>
  <c r="AN44" i="9"/>
  <c r="AM40" i="9"/>
  <c r="AN36" i="9" s="1"/>
  <c r="AN48" i="8"/>
  <c r="AO44" i="8" s="1"/>
  <c r="AO44" i="7"/>
  <c r="AN40" i="7"/>
  <c r="AO36" i="7" s="1"/>
  <c r="AT61" i="6"/>
  <c r="AT62" i="6" s="1"/>
  <c r="AN44" i="6"/>
  <c r="AM40" i="6"/>
  <c r="AN36" i="6" s="1"/>
  <c r="AJ38" i="5"/>
  <c r="AJ62" i="5"/>
  <c r="AO47" i="5"/>
  <c r="L45" i="2"/>
  <c r="K41" i="2"/>
  <c r="L37" i="2" s="1"/>
  <c r="L59" i="2"/>
  <c r="L48" i="2"/>
  <c r="AN47" i="11" l="1"/>
  <c r="AN39" i="11" s="1"/>
  <c r="AN38" i="11" s="1"/>
  <c r="AN47" i="10"/>
  <c r="AN39" i="10" s="1"/>
  <c r="AN38" i="10" s="1"/>
  <c r="AN47" i="9"/>
  <c r="AN39" i="9" s="1"/>
  <c r="AN38" i="9" s="1"/>
  <c r="AN40" i="8"/>
  <c r="AO36" i="8" s="1"/>
  <c r="AO47" i="8"/>
  <c r="AO39" i="8" s="1"/>
  <c r="AO38" i="8" s="1"/>
  <c r="AO47" i="7"/>
  <c r="AO39" i="7" s="1"/>
  <c r="AO38" i="7" s="1"/>
  <c r="AN47" i="6"/>
  <c r="AN39" i="6" s="1"/>
  <c r="AN38" i="6" s="1"/>
  <c r="AN48" i="6"/>
  <c r="AO48" i="5"/>
  <c r="AK58" i="5"/>
  <c r="AJ40" i="5"/>
  <c r="AK36" i="5" s="1"/>
  <c r="L62" i="2"/>
  <c r="L40" i="2" s="1"/>
  <c r="L39" i="2" s="1"/>
  <c r="L63" i="2"/>
  <c r="L49" i="2"/>
  <c r="AN48" i="11" l="1"/>
  <c r="AN48" i="10"/>
  <c r="AN48" i="9"/>
  <c r="AO48" i="8"/>
  <c r="AO40" i="8"/>
  <c r="AP36" i="8" s="1"/>
  <c r="AP44" i="8"/>
  <c r="AO48" i="7"/>
  <c r="AO44" i="6"/>
  <c r="AN40" i="6"/>
  <c r="AO36" i="6" s="1"/>
  <c r="AK61" i="5"/>
  <c r="AK39" i="5" s="1"/>
  <c r="AK38" i="5" s="1"/>
  <c r="AP44" i="5"/>
  <c r="M45" i="2"/>
  <c r="L41" i="2"/>
  <c r="M37" i="2" s="1"/>
  <c r="M59" i="2"/>
  <c r="M48" i="2"/>
  <c r="AN40" i="11" l="1"/>
  <c r="AO36" i="11" s="1"/>
  <c r="AO44" i="11"/>
  <c r="AO44" i="10"/>
  <c r="AN40" i="10"/>
  <c r="AO36" i="10" s="1"/>
  <c r="AO44" i="9"/>
  <c r="AN40" i="9"/>
  <c r="AO36" i="9" s="1"/>
  <c r="AP47" i="8"/>
  <c r="AP39" i="8" s="1"/>
  <c r="AP38" i="8" s="1"/>
  <c r="AP44" i="7"/>
  <c r="AO40" i="7"/>
  <c r="AP36" i="7" s="1"/>
  <c r="AO47" i="6"/>
  <c r="AO39" i="6" s="1"/>
  <c r="AO38" i="6" s="1"/>
  <c r="AP47" i="5"/>
  <c r="AK62" i="5"/>
  <c r="M62" i="2"/>
  <c r="M40" i="2" s="1"/>
  <c r="M39" i="2" s="1"/>
  <c r="M63" i="2"/>
  <c r="M49" i="2"/>
  <c r="AO47" i="11" l="1"/>
  <c r="AO39" i="11" s="1"/>
  <c r="AO38" i="11" s="1"/>
  <c r="AO48" i="11"/>
  <c r="AO47" i="10"/>
  <c r="AO39" i="10" s="1"/>
  <c r="AO38" i="10" s="1"/>
  <c r="AO47" i="9"/>
  <c r="AO39" i="9" s="1"/>
  <c r="AO38" i="9" s="1"/>
  <c r="AP48" i="8"/>
  <c r="AP47" i="7"/>
  <c r="AP39" i="7" s="1"/>
  <c r="AP38" i="7" s="1"/>
  <c r="AO48" i="6"/>
  <c r="AL58" i="5"/>
  <c r="AK40" i="5"/>
  <c r="AL36" i="5" s="1"/>
  <c r="AP48" i="5"/>
  <c r="N45" i="2"/>
  <c r="M41" i="2"/>
  <c r="N37" i="2" s="1"/>
  <c r="N59" i="2"/>
  <c r="N48" i="2"/>
  <c r="AO40" i="11" l="1"/>
  <c r="AP36" i="11" s="1"/>
  <c r="AP44" i="11"/>
  <c r="AO48" i="10"/>
  <c r="AO48" i="9"/>
  <c r="AP40" i="8"/>
  <c r="AQ36" i="8" s="1"/>
  <c r="AQ44" i="8"/>
  <c r="AP48" i="7"/>
  <c r="AP44" i="6"/>
  <c r="AO40" i="6"/>
  <c r="AP36" i="6" s="1"/>
  <c r="AQ44" i="5"/>
  <c r="AL61" i="5"/>
  <c r="AL39" i="5" s="1"/>
  <c r="AL38" i="5" s="1"/>
  <c r="N62" i="2"/>
  <c r="N40" i="2" s="1"/>
  <c r="N39" i="2" s="1"/>
  <c r="N63" i="2"/>
  <c r="N49" i="2"/>
  <c r="AP47" i="11" l="1"/>
  <c r="AP39" i="11" s="1"/>
  <c r="AP38" i="11" s="1"/>
  <c r="AP48" i="11"/>
  <c r="AP44" i="10"/>
  <c r="AO40" i="10"/>
  <c r="AP36" i="10" s="1"/>
  <c r="AO40" i="9"/>
  <c r="AP36" i="9" s="1"/>
  <c r="AP44" i="9"/>
  <c r="AQ47" i="8"/>
  <c r="AQ39" i="8" s="1"/>
  <c r="AQ38" i="8" s="1"/>
  <c r="AQ48" i="8"/>
  <c r="AP40" i="7"/>
  <c r="AQ36" i="7" s="1"/>
  <c r="AQ44" i="7"/>
  <c r="AP47" i="6"/>
  <c r="AP39" i="6" s="1"/>
  <c r="AP38" i="6" s="1"/>
  <c r="AL62" i="5"/>
  <c r="AQ47" i="5"/>
  <c r="O45" i="2"/>
  <c r="N41" i="2"/>
  <c r="O37" i="2" s="1"/>
  <c r="O59" i="2"/>
  <c r="O48" i="2"/>
  <c r="AP40" i="11" l="1"/>
  <c r="AQ36" i="11" s="1"/>
  <c r="AQ44" i="11"/>
  <c r="AP47" i="10"/>
  <c r="AP39" i="10" s="1"/>
  <c r="AP38" i="10" s="1"/>
  <c r="AP47" i="9"/>
  <c r="AP39" i="9" s="1"/>
  <c r="AP38" i="9" s="1"/>
  <c r="AQ40" i="8"/>
  <c r="AR36" i="8" s="1"/>
  <c r="AR44" i="8"/>
  <c r="AQ47" i="7"/>
  <c r="AQ39" i="7" s="1"/>
  <c r="AQ38" i="7" s="1"/>
  <c r="AP48" i="6"/>
  <c r="AQ48" i="5"/>
  <c r="AM58" i="5"/>
  <c r="AL40" i="5"/>
  <c r="AM36" i="5" s="1"/>
  <c r="O49" i="2"/>
  <c r="O62" i="2"/>
  <c r="O40" i="2" s="1"/>
  <c r="O39" i="2" s="1"/>
  <c r="O63" i="2"/>
  <c r="AP48" i="10" l="1"/>
  <c r="AQ44" i="10" s="1"/>
  <c r="AQ47" i="11"/>
  <c r="AQ39" i="11" s="1"/>
  <c r="AQ38" i="11" s="1"/>
  <c r="AQ48" i="11"/>
  <c r="AP48" i="9"/>
  <c r="AR47" i="8"/>
  <c r="AR39" i="8" s="1"/>
  <c r="AR38" i="8" s="1"/>
  <c r="AQ48" i="7"/>
  <c r="AP40" i="6"/>
  <c r="AQ36" i="6" s="1"/>
  <c r="AQ44" i="6"/>
  <c r="AM61" i="5"/>
  <c r="AM39" i="5" s="1"/>
  <c r="AM38" i="5" s="1"/>
  <c r="AR44" i="5"/>
  <c r="P45" i="2"/>
  <c r="P48" i="2" s="1"/>
  <c r="O41" i="2"/>
  <c r="P37" i="2" s="1"/>
  <c r="P59" i="2"/>
  <c r="AP40" i="10" l="1"/>
  <c r="AQ36" i="10" s="1"/>
  <c r="AQ40" i="11"/>
  <c r="AR36" i="11" s="1"/>
  <c r="AR44" i="11"/>
  <c r="AQ47" i="10"/>
  <c r="AQ39" i="10" s="1"/>
  <c r="AQ48" i="10"/>
  <c r="AP40" i="9"/>
  <c r="AQ36" i="9" s="1"/>
  <c r="AQ44" i="9"/>
  <c r="AR48" i="8"/>
  <c r="AS44" i="8"/>
  <c r="AR40" i="8"/>
  <c r="AS36" i="8" s="1"/>
  <c r="AR44" i="7"/>
  <c r="AQ40" i="7"/>
  <c r="AR36" i="7" s="1"/>
  <c r="AQ47" i="6"/>
  <c r="AQ39" i="6" s="1"/>
  <c r="AQ38" i="6" s="1"/>
  <c r="AQ48" i="6"/>
  <c r="AM62" i="5"/>
  <c r="AN58" i="5" s="1"/>
  <c r="AR47" i="5"/>
  <c r="P49" i="2"/>
  <c r="P62" i="2"/>
  <c r="P40" i="2" s="1"/>
  <c r="P39" i="2" s="1"/>
  <c r="P63" i="2"/>
  <c r="AQ38" i="10" l="1"/>
  <c r="AR47" i="11"/>
  <c r="AR39" i="11" s="1"/>
  <c r="AR38" i="11" s="1"/>
  <c r="AR48" i="11"/>
  <c r="AR44" i="10"/>
  <c r="AQ40" i="10"/>
  <c r="AR36" i="10" s="1"/>
  <c r="AQ47" i="9"/>
  <c r="AQ39" i="9" s="1"/>
  <c r="AQ38" i="9" s="1"/>
  <c r="AS47" i="8"/>
  <c r="AS39" i="8" s="1"/>
  <c r="AS38" i="8" s="1"/>
  <c r="AR47" i="7"/>
  <c r="AR39" i="7" s="1"/>
  <c r="AR38" i="7" s="1"/>
  <c r="AQ40" i="6"/>
  <c r="AR36" i="6" s="1"/>
  <c r="AR44" i="6"/>
  <c r="AM40" i="5"/>
  <c r="AN36" i="5" s="1"/>
  <c r="AN61" i="5"/>
  <c r="AN39" i="5" s="1"/>
  <c r="AR48" i="5"/>
  <c r="AS44" i="5" s="1"/>
  <c r="Q45" i="2"/>
  <c r="P41" i="2"/>
  <c r="Q37" i="2" s="1"/>
  <c r="Q59" i="2"/>
  <c r="AR40" i="11" l="1"/>
  <c r="AS36" i="11" s="1"/>
  <c r="AS44" i="11"/>
  <c r="AR47" i="10"/>
  <c r="AR39" i="10" s="1"/>
  <c r="AR38" i="10" s="1"/>
  <c r="AQ48" i="9"/>
  <c r="AS48" i="8"/>
  <c r="AR48" i="7"/>
  <c r="AR47" i="6"/>
  <c r="AR39" i="6" s="1"/>
  <c r="AR38" i="6" s="1"/>
  <c r="AR48" i="6"/>
  <c r="AN38" i="5"/>
  <c r="AS47" i="5"/>
  <c r="AS48" i="5" s="1"/>
  <c r="AN62" i="5"/>
  <c r="Q48" i="2"/>
  <c r="Q49" i="2"/>
  <c r="Q62" i="2"/>
  <c r="Q63" i="2"/>
  <c r="AR48" i="10" l="1"/>
  <c r="AS44" i="10" s="1"/>
  <c r="AS47" i="11"/>
  <c r="AS39" i="11" s="1"/>
  <c r="AS38" i="11" s="1"/>
  <c r="AR40" i="10"/>
  <c r="AS36" i="10" s="1"/>
  <c r="AR44" i="9"/>
  <c r="AQ40" i="9"/>
  <c r="AR36" i="9" s="1"/>
  <c r="AT44" i="8"/>
  <c r="AS40" i="8"/>
  <c r="AT36" i="8" s="1"/>
  <c r="AS44" i="7"/>
  <c r="AR40" i="7"/>
  <c r="AS36" i="7" s="1"/>
  <c r="AR40" i="6"/>
  <c r="AS36" i="6" s="1"/>
  <c r="AS44" i="6"/>
  <c r="AT44" i="5"/>
  <c r="AO58" i="5"/>
  <c r="AN40" i="5"/>
  <c r="AO36" i="5" s="1"/>
  <c r="R45" i="2"/>
  <c r="Q41" i="2"/>
  <c r="R37" i="2" s="1"/>
  <c r="Q40" i="2"/>
  <c r="Q39" i="2" s="1"/>
  <c r="R59" i="2"/>
  <c r="AS48" i="11" l="1"/>
  <c r="AS47" i="10"/>
  <c r="AS39" i="10" s="1"/>
  <c r="AS38" i="10" s="1"/>
  <c r="AR47" i="9"/>
  <c r="AR39" i="9" s="1"/>
  <c r="AR38" i="9" s="1"/>
  <c r="AT47" i="8"/>
  <c r="AT39" i="8" s="1"/>
  <c r="AT38" i="8" s="1"/>
  <c r="AS47" i="7"/>
  <c r="AS39" i="7" s="1"/>
  <c r="AS38" i="7" s="1"/>
  <c r="AS48" i="7"/>
  <c r="AS47" i="6"/>
  <c r="AS39" i="6" s="1"/>
  <c r="AS38" i="6" s="1"/>
  <c r="AS48" i="6"/>
  <c r="AT47" i="5"/>
  <c r="AT48" i="5" s="1"/>
  <c r="AO61" i="5"/>
  <c r="AO39" i="5" s="1"/>
  <c r="AO38" i="5" s="1"/>
  <c r="R48" i="2"/>
  <c r="R49" i="2"/>
  <c r="R62" i="2"/>
  <c r="R63" i="2"/>
  <c r="AR48" i="9" l="1"/>
  <c r="AS48" i="10"/>
  <c r="AT44" i="10" s="1"/>
  <c r="AS40" i="11"/>
  <c r="AT36" i="11" s="1"/>
  <c r="AT44" i="11"/>
  <c r="AR40" i="9"/>
  <c r="AS36" i="9" s="1"/>
  <c r="AS44" i="9"/>
  <c r="AT48" i="8"/>
  <c r="AS40" i="7"/>
  <c r="AT36" i="7" s="1"/>
  <c r="AT44" i="7"/>
  <c r="AS40" i="6"/>
  <c r="AT36" i="6" s="1"/>
  <c r="AT44" i="6"/>
  <c r="AO62" i="5"/>
  <c r="S45" i="2"/>
  <c r="R41" i="2"/>
  <c r="S37" i="2" s="1"/>
  <c r="R40" i="2"/>
  <c r="R39" i="2" s="1"/>
  <c r="S59" i="2"/>
  <c r="AS40" i="10" l="1"/>
  <c r="AT36" i="10" s="1"/>
  <c r="AT47" i="11"/>
  <c r="AT39" i="11" s="1"/>
  <c r="AT38" i="11" s="1"/>
  <c r="AT48" i="11"/>
  <c r="AT47" i="10"/>
  <c r="AT39" i="10" s="1"/>
  <c r="AT38" i="10" s="1"/>
  <c r="AS47" i="9"/>
  <c r="AS39" i="9" s="1"/>
  <c r="AS38" i="9" s="1"/>
  <c r="AT40" i="8"/>
  <c r="AW6" i="8"/>
  <c r="AT47" i="7"/>
  <c r="AT39" i="7" s="1"/>
  <c r="AT38" i="7" s="1"/>
  <c r="AT48" i="7"/>
  <c r="AT47" i="6"/>
  <c r="AT39" i="6" s="1"/>
  <c r="AT38" i="6" s="1"/>
  <c r="AT48" i="6"/>
  <c r="AP58" i="5"/>
  <c r="AO40" i="5"/>
  <c r="AP36" i="5" s="1"/>
  <c r="S48" i="2"/>
  <c r="S49" i="2"/>
  <c r="S62" i="2"/>
  <c r="S63" i="2"/>
  <c r="AS48" i="9" l="1"/>
  <c r="AT44" i="9" s="1"/>
  <c r="AT48" i="10"/>
  <c r="AT40" i="11"/>
  <c r="AT40" i="10"/>
  <c r="BA11" i="10"/>
  <c r="AW7" i="8"/>
  <c r="AW11" i="8" s="1"/>
  <c r="AT40" i="7"/>
  <c r="AW6" i="7"/>
  <c r="AT40" i="6"/>
  <c r="AW6" i="6"/>
  <c r="AP61" i="5"/>
  <c r="AP39" i="5" s="1"/>
  <c r="AP38" i="5" s="1"/>
  <c r="T45" i="2"/>
  <c r="S41" i="2"/>
  <c r="T37" i="2" s="1"/>
  <c r="S40" i="2"/>
  <c r="S39" i="2" s="1"/>
  <c r="T59" i="2"/>
  <c r="AS40" i="9" l="1"/>
  <c r="AT36" i="9" s="1"/>
  <c r="BA12" i="10"/>
  <c r="BA16" i="10" s="1"/>
  <c r="AT47" i="9"/>
  <c r="AT39" i="9" s="1"/>
  <c r="AT38" i="9" s="1"/>
  <c r="AW12" i="8"/>
  <c r="AW14" i="8"/>
  <c r="AW13" i="8"/>
  <c r="AW7" i="7"/>
  <c r="AW11" i="7"/>
  <c r="AW7" i="6"/>
  <c r="AW11" i="6" s="1"/>
  <c r="AP62" i="5"/>
  <c r="AQ58" i="5" s="1"/>
  <c r="T48" i="2"/>
  <c r="T49" i="2"/>
  <c r="T62" i="2"/>
  <c r="T63" i="2"/>
  <c r="BA17" i="10" l="1"/>
  <c r="BA19" i="10"/>
  <c r="BA18" i="10"/>
  <c r="AT48" i="9"/>
  <c r="AY11" i="10" s="1"/>
  <c r="AW12" i="7"/>
  <c r="AW13" i="7"/>
  <c r="AW14" i="7"/>
  <c r="AW12" i="6"/>
  <c r="AW14" i="6"/>
  <c r="AW13" i="6"/>
  <c r="AP40" i="5"/>
  <c r="AQ36" i="5" s="1"/>
  <c r="AQ61" i="5"/>
  <c r="AQ39" i="5" s="1"/>
  <c r="U45" i="2"/>
  <c r="T41" i="2"/>
  <c r="U37" i="2" s="1"/>
  <c r="T40" i="2"/>
  <c r="T39" i="2" s="1"/>
  <c r="U59" i="2"/>
  <c r="AY12" i="10" l="1"/>
  <c r="AY16" i="10" s="1"/>
  <c r="AT40" i="9"/>
  <c r="AQ38" i="5"/>
  <c r="AQ62" i="5"/>
  <c r="U48" i="2"/>
  <c r="U49" i="2"/>
  <c r="U62" i="2"/>
  <c r="U63" i="2"/>
  <c r="AY19" i="10" l="1"/>
  <c r="AY17" i="10"/>
  <c r="AY18" i="10"/>
  <c r="AR58" i="5"/>
  <c r="AQ40" i="5"/>
  <c r="AR36" i="5" s="1"/>
  <c r="V45" i="2"/>
  <c r="U41" i="2"/>
  <c r="V37" i="2" s="1"/>
  <c r="U40" i="2"/>
  <c r="U39" i="2" s="1"/>
  <c r="V59" i="2"/>
  <c r="AR61" i="5" l="1"/>
  <c r="AR39" i="5" s="1"/>
  <c r="AR38" i="5" s="1"/>
  <c r="V48" i="2"/>
  <c r="V49" i="2"/>
  <c r="V62" i="2"/>
  <c r="V63" i="2"/>
  <c r="AR62" i="5" l="1"/>
  <c r="AS58" i="5" s="1"/>
  <c r="W45" i="2"/>
  <c r="V41" i="2"/>
  <c r="W37" i="2" s="1"/>
  <c r="V40" i="2"/>
  <c r="V39" i="2" s="1"/>
  <c r="W59" i="2"/>
  <c r="AS61" i="5" l="1"/>
  <c r="AS39" i="5" s="1"/>
  <c r="AR40" i="5"/>
  <c r="AS36" i="5" s="1"/>
  <c r="W48" i="2"/>
  <c r="W49" i="2"/>
  <c r="W62" i="2"/>
  <c r="W63" i="2"/>
  <c r="AS62" i="5" l="1"/>
  <c r="AT58" i="5" s="1"/>
  <c r="AS38" i="5"/>
  <c r="X45" i="2"/>
  <c r="W41" i="2"/>
  <c r="X37" i="2" s="1"/>
  <c r="W40" i="2"/>
  <c r="W39" i="2" s="1"/>
  <c r="X59" i="2"/>
  <c r="AS40" i="5" l="1"/>
  <c r="AT36" i="5" s="1"/>
  <c r="AT61" i="5"/>
  <c r="AT39" i="5" s="1"/>
  <c r="X48" i="2"/>
  <c r="X49" i="2" s="1"/>
  <c r="X62" i="2"/>
  <c r="X63" i="2" s="1"/>
  <c r="AT62" i="5" l="1"/>
  <c r="AW6" i="5" s="1"/>
  <c r="AT38" i="5"/>
  <c r="Y45" i="2"/>
  <c r="X41" i="2"/>
  <c r="Y37" i="2" s="1"/>
  <c r="X40" i="2"/>
  <c r="X39" i="2" s="1"/>
  <c r="Y59" i="2"/>
  <c r="AT40" i="5" l="1"/>
  <c r="Y48" i="2"/>
  <c r="Y49" i="2"/>
  <c r="Y62" i="2"/>
  <c r="Y63" i="2"/>
  <c r="Z45" i="2" l="1"/>
  <c r="Y41" i="2"/>
  <c r="Z37" i="2" s="1"/>
  <c r="Y40" i="2"/>
  <c r="Y39" i="2" s="1"/>
  <c r="Z59" i="2"/>
  <c r="Z48" i="2" l="1"/>
  <c r="Z49" i="2"/>
  <c r="Z62" i="2"/>
  <c r="Z63" i="2"/>
  <c r="AA45" i="2" l="1"/>
  <c r="Z41" i="2"/>
  <c r="AA37" i="2" s="1"/>
  <c r="Z40" i="2"/>
  <c r="Z39" i="2" s="1"/>
  <c r="AA59" i="2"/>
  <c r="AA48" i="2" l="1"/>
  <c r="AA49" i="2"/>
  <c r="AA62" i="2"/>
  <c r="AA63" i="2" s="1"/>
  <c r="AB45" i="2" l="1"/>
  <c r="AA41" i="2"/>
  <c r="AB37" i="2" s="1"/>
  <c r="AA40" i="2"/>
  <c r="AA39" i="2" s="1"/>
  <c r="AB59" i="2"/>
  <c r="AB48" i="2" l="1"/>
  <c r="AB49" i="2" s="1"/>
  <c r="AB62" i="2"/>
  <c r="AB63" i="2"/>
  <c r="AC45" i="2" l="1"/>
  <c r="AB41" i="2"/>
  <c r="AC37" i="2" s="1"/>
  <c r="AB40" i="2"/>
  <c r="AB39" i="2" s="1"/>
  <c r="AC59" i="2"/>
  <c r="AC48" i="2" l="1"/>
  <c r="AC49" i="2"/>
  <c r="AC62" i="2"/>
  <c r="AC63" i="2"/>
  <c r="AD45" i="2" l="1"/>
  <c r="AC41" i="2"/>
  <c r="AD37" i="2" s="1"/>
  <c r="AC40" i="2"/>
  <c r="AC39" i="2" s="1"/>
  <c r="AD59" i="2"/>
  <c r="AD48" i="2" l="1"/>
  <c r="AD49" i="2"/>
  <c r="AD62" i="2"/>
  <c r="AD63" i="2"/>
  <c r="AE45" i="2" l="1"/>
  <c r="AD41" i="2"/>
  <c r="AE37" i="2" s="1"/>
  <c r="AD40" i="2"/>
  <c r="AD39" i="2" s="1"/>
  <c r="AE59" i="2"/>
  <c r="AE48" i="2" l="1"/>
  <c r="AE49" i="2" s="1"/>
  <c r="AE62" i="2"/>
  <c r="AE63" i="2" s="1"/>
  <c r="AF45" i="2" l="1"/>
  <c r="AE41" i="2"/>
  <c r="AF37" i="2" s="1"/>
  <c r="AE40" i="2"/>
  <c r="AE39" i="2" s="1"/>
  <c r="AF59" i="2"/>
  <c r="AW7" i="5" l="1"/>
  <c r="AW11" i="5" s="1"/>
  <c r="AW14" i="5" s="1"/>
  <c r="AF48" i="2"/>
  <c r="AF49" i="2"/>
  <c r="AF62" i="2"/>
  <c r="AF63" i="2" s="1"/>
  <c r="AW12" i="5" l="1"/>
  <c r="AW13" i="5"/>
  <c r="AG45" i="2"/>
  <c r="AG48" i="2" s="1"/>
  <c r="AF41" i="2"/>
  <c r="AG37" i="2" s="1"/>
  <c r="AF40" i="2"/>
  <c r="AF39" i="2" s="1"/>
  <c r="AG59" i="2"/>
  <c r="AG49" i="2" l="1"/>
  <c r="AG62" i="2"/>
  <c r="AG40" i="2" s="1"/>
  <c r="AG39" i="2" s="1"/>
  <c r="AG63" i="2" l="1"/>
  <c r="AG41" i="2" s="1"/>
  <c r="AH37" i="2" s="1"/>
  <c r="AH45" i="2"/>
  <c r="AH59" i="2"/>
  <c r="AH48" i="2" l="1"/>
  <c r="AH49" i="2" s="1"/>
  <c r="AH62" i="2"/>
  <c r="AH63" i="2"/>
  <c r="AI45" i="2" l="1"/>
  <c r="AH41" i="2"/>
  <c r="AI37" i="2" s="1"/>
  <c r="AH40" i="2"/>
  <c r="AH39" i="2" s="1"/>
  <c r="AI59" i="2"/>
  <c r="AI48" i="2" l="1"/>
  <c r="AI49" i="2"/>
  <c r="AI62" i="2"/>
  <c r="AI63" i="2"/>
  <c r="AJ45" i="2" l="1"/>
  <c r="AI41" i="2"/>
  <c r="AJ37" i="2" s="1"/>
  <c r="AI40" i="2"/>
  <c r="AI39" i="2" s="1"/>
  <c r="AJ59" i="2"/>
  <c r="AJ48" i="2" l="1"/>
  <c r="AJ49" i="2"/>
  <c r="AJ62" i="2"/>
  <c r="AJ63" i="2"/>
  <c r="AK45" i="2" l="1"/>
  <c r="AJ41" i="2"/>
  <c r="AK37" i="2" s="1"/>
  <c r="AJ40" i="2"/>
  <c r="AJ39" i="2" s="1"/>
  <c r="AK59" i="2"/>
  <c r="AK48" i="2" l="1"/>
  <c r="AK49" i="2"/>
  <c r="AK62" i="2"/>
  <c r="AK63" i="2" s="1"/>
  <c r="AL45" i="2" l="1"/>
  <c r="AK41" i="2"/>
  <c r="AL37" i="2" s="1"/>
  <c r="AK40" i="2"/>
  <c r="AK39" i="2" s="1"/>
  <c r="AL59" i="2"/>
  <c r="AL48" i="2" l="1"/>
  <c r="AL49" i="2"/>
  <c r="AL62" i="2"/>
  <c r="AL63" i="2"/>
  <c r="AM45" i="2" l="1"/>
  <c r="AL41" i="2"/>
  <c r="AM37" i="2" s="1"/>
  <c r="AL40" i="2"/>
  <c r="AL39" i="2" s="1"/>
  <c r="AM59" i="2"/>
  <c r="AM48" i="2" l="1"/>
  <c r="AM49" i="2"/>
  <c r="AM62" i="2"/>
  <c r="AM63" i="2"/>
  <c r="AN45" i="2" l="1"/>
  <c r="AM41" i="2"/>
  <c r="AN37" i="2" s="1"/>
  <c r="AM40" i="2"/>
  <c r="AM39" i="2" s="1"/>
  <c r="AN59" i="2"/>
  <c r="AN48" i="2" l="1"/>
  <c r="AN49" i="2"/>
  <c r="AN62" i="2"/>
  <c r="AN63" i="2"/>
  <c r="AO45" i="2" l="1"/>
  <c r="AN41" i="2"/>
  <c r="AO37" i="2" s="1"/>
  <c r="AN40" i="2"/>
  <c r="AN39" i="2" s="1"/>
  <c r="AO59" i="2"/>
  <c r="AO48" i="2" l="1"/>
  <c r="AO49" i="2" s="1"/>
  <c r="AO62" i="2"/>
  <c r="AP45" i="2" l="1"/>
  <c r="AO40" i="2"/>
  <c r="AO39" i="2" s="1"/>
  <c r="AO63" i="2"/>
  <c r="AP59" i="2" s="1"/>
  <c r="AO41" i="2" l="1"/>
  <c r="AP37" i="2" s="1"/>
  <c r="AP48" i="2"/>
  <c r="AP49" i="2" s="1"/>
  <c r="AP62" i="2"/>
  <c r="AP63" i="2" s="1"/>
  <c r="AQ45" i="2" l="1"/>
  <c r="AP41" i="2"/>
  <c r="AQ37" i="2" s="1"/>
  <c r="AP40" i="2"/>
  <c r="AP39" i="2" s="1"/>
  <c r="AQ59" i="2"/>
  <c r="AQ48" i="2" l="1"/>
  <c r="AQ49" i="2" s="1"/>
  <c r="AQ62" i="2"/>
  <c r="AQ63" i="2" s="1"/>
  <c r="AR59" i="2" s="1"/>
  <c r="AR45" i="2" l="1"/>
  <c r="AQ41" i="2"/>
  <c r="AR37" i="2" s="1"/>
  <c r="AQ40" i="2"/>
  <c r="AQ39" i="2" s="1"/>
  <c r="AR62" i="2"/>
  <c r="AR48" i="2" l="1"/>
  <c r="AR40" i="2" s="1"/>
  <c r="AR39" i="2" s="1"/>
  <c r="AR49" i="2"/>
  <c r="AR63" i="2"/>
  <c r="AS59" i="2" s="1"/>
  <c r="AS45" i="2" l="1"/>
  <c r="AR41" i="2"/>
  <c r="AS37" i="2" s="1"/>
  <c r="AS62" i="2"/>
  <c r="AS48" i="2" l="1"/>
  <c r="AS40" i="2" s="1"/>
  <c r="AS39" i="2" s="1"/>
  <c r="AS63" i="2"/>
  <c r="AT59" i="2" s="1"/>
  <c r="AS49" i="2" l="1"/>
  <c r="AT45" i="2"/>
  <c r="AS41" i="2"/>
  <c r="AT37" i="2" s="1"/>
  <c r="AT62" i="2"/>
  <c r="AT48" i="2" l="1"/>
  <c r="AT40" i="2" s="1"/>
  <c r="AT39" i="2" s="1"/>
  <c r="AT49" i="2"/>
  <c r="AT63" i="2"/>
  <c r="AU59" i="2" s="1"/>
  <c r="AU45" i="2" l="1"/>
  <c r="AT41" i="2"/>
  <c r="AU37" i="2" s="1"/>
  <c r="AU62" i="2"/>
  <c r="AU48" i="2" l="1"/>
  <c r="AU40" i="2" s="1"/>
  <c r="AU39" i="2" s="1"/>
  <c r="AU49" i="2"/>
  <c r="AU63" i="2"/>
  <c r="AV59" i="2" s="1"/>
  <c r="AV45" i="2" l="1"/>
  <c r="AU41" i="2"/>
  <c r="AV37" i="2" s="1"/>
  <c r="AV62" i="2"/>
  <c r="AV48" i="2" l="1"/>
  <c r="AV40" i="2" s="1"/>
  <c r="AV39" i="2" s="1"/>
  <c r="AV49" i="2"/>
  <c r="AV63" i="2"/>
  <c r="AW59" i="2" s="1"/>
  <c r="AW45" i="2" l="1"/>
  <c r="AV41" i="2"/>
  <c r="AW37" i="2" s="1"/>
  <c r="AW62" i="2"/>
  <c r="AW48" i="2" l="1"/>
  <c r="AW40" i="2" s="1"/>
  <c r="AW39" i="2" s="1"/>
  <c r="AW49" i="2"/>
  <c r="AW63" i="2"/>
  <c r="AX59" i="2" s="1"/>
  <c r="AX45" i="2" l="1"/>
  <c r="AW41" i="2"/>
  <c r="AX37" i="2" s="1"/>
  <c r="AX62" i="2"/>
  <c r="AX63" i="2" s="1"/>
  <c r="AX48" i="2" l="1"/>
  <c r="AX40" i="2" s="1"/>
  <c r="AX39" i="2" s="1"/>
  <c r="AX49" i="2" l="1"/>
  <c r="BA6" i="2"/>
  <c r="BA7" i="2" s="1"/>
  <c r="BA11" i="2" s="1"/>
  <c r="BA12" i="2" s="1"/>
  <c r="AX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Bryce Pointer</author>
  </authors>
  <commentList>
    <comment ref="B40" authorId="0" shapeId="0" xr:uid="{0D89FDC3-F867-4757-8FE4-9E2769FF08C5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48" authorId="0" shapeId="0" xr:uid="{44D65F02-6248-4922-A9CC-386D8828AE8B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55" authorId="0" shapeId="0" xr:uid="{F4F4CFA0-18D9-4367-8457-DD2E4ACF4790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62" authorId="0" shapeId="0" xr:uid="{B953657C-7233-4F1F-B8FD-3A44C39CEBB1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66" authorId="0" shapeId="0" xr:uid="{609C2CF7-A321-44BE-8045-D4C3B0961A37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Bryce Pointer</author>
  </authors>
  <commentList>
    <comment ref="B39" authorId="0" shapeId="0" xr:uid="{2EC835A0-6C7B-459D-A9CD-718F2D493FAF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47" authorId="0" shapeId="0" xr:uid="{7BAAE201-A293-4509-ACA2-9BA8E2C275B0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54" authorId="0" shapeId="0" xr:uid="{61C9C042-7D80-46C8-9101-A7FCAD5FB7F3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61" authorId="0" shapeId="0" xr:uid="{09F32543-5FB2-46B2-9D7A-C2628DF22F50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Bryce Pointer</author>
  </authors>
  <commentList>
    <comment ref="B39" authorId="0" shapeId="0" xr:uid="{94620B87-3068-4061-8E58-8B9BA8C0520D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47" authorId="0" shapeId="0" xr:uid="{5DB8FA1A-07D7-4FF5-BA01-8AEFCA00C1AE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54" authorId="0" shapeId="0" xr:uid="{D1B35475-7B7B-40CA-B3E3-7F7CA6D6AC00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61" authorId="0" shapeId="0" xr:uid="{22AC261D-DCAB-4EBA-AC20-3CDF94AA2767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Bryce Pointer</author>
  </authors>
  <commentList>
    <comment ref="B39" authorId="0" shapeId="0" xr:uid="{17451AC9-94C0-4923-8D4F-D39A0D340671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47" authorId="0" shapeId="0" xr:uid="{7EDA31DB-985A-455E-94B7-4E40F18B99B6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54" authorId="0" shapeId="0" xr:uid="{FEC56E0B-0773-40B0-A207-5A1CE89BC463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61" authorId="0" shapeId="0" xr:uid="{549F7473-3972-4618-AD8F-C406BBB83B5A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Bryce Pointer</author>
  </authors>
  <commentList>
    <comment ref="B39" authorId="0" shapeId="0" xr:uid="{578E712B-A99E-4DEA-94B4-6F6435E5E6F1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47" authorId="0" shapeId="0" xr:uid="{FA63241E-6104-4158-9F57-46DE0AC1AC13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54" authorId="0" shapeId="0" xr:uid="{25D746C4-76FA-4E0E-A0F8-573F945A03BD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61" authorId="0" shapeId="0" xr:uid="{53510E32-39DF-4D79-9267-037F677D3E8E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Bryce Pointer</author>
  </authors>
  <commentList>
    <comment ref="B39" authorId="0" shapeId="0" xr:uid="{D06E2938-FD19-4855-9020-7E7748E2EEB6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47" authorId="0" shapeId="0" xr:uid="{9E7F6883-1CED-4B2B-B89C-D67B7AFA4C21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54" authorId="0" shapeId="0" xr:uid="{53E5D712-6BB0-418A-810D-62EFBAF940AA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61" authorId="0" shapeId="0" xr:uid="{F557B531-E34F-439B-8722-C3D4E0C7682C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Bryce Pointer</author>
  </authors>
  <commentList>
    <comment ref="B39" authorId="0" shapeId="0" xr:uid="{721F0585-EE1B-4883-83F6-CCA82D3F741C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47" authorId="0" shapeId="0" xr:uid="{37A733FB-D5DD-4A77-AAEC-D73A73B8E354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54" authorId="0" shapeId="0" xr:uid="{5E40DE9A-E82F-4FB8-AC7C-AECFE7B3EE1D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61" authorId="0" shapeId="0" xr:uid="{03FAC074-343C-4F5D-9DCD-2D99AA59C3E0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Bryce Pointer</author>
  </authors>
  <commentList>
    <comment ref="B39" authorId="0" shapeId="0" xr:uid="{97441542-BDB7-4B7A-9660-DF3160CA1DD9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47" authorId="0" shapeId="0" xr:uid="{596475BB-8058-404A-BB35-22DA9DDC0C5D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54" authorId="0" shapeId="0" xr:uid="{23D4F6DA-C547-4A9E-958B-737840BFD7C4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  <comment ref="B61" authorId="0" shapeId="0" xr:uid="{6BFB8220-6557-47DB-B9C6-82400C63429A}">
      <text>
        <r>
          <rPr>
            <b/>
            <sz val="9"/>
            <color indexed="81"/>
            <rFont val="Tahoma"/>
            <family val="2"/>
          </rPr>
          <t>Bryce Pointer:</t>
        </r>
        <r>
          <rPr>
            <sz val="9"/>
            <color indexed="81"/>
            <rFont val="Tahoma"/>
            <family val="2"/>
          </rPr>
          <t xml:space="preserve">
after tax</t>
        </r>
      </text>
    </comment>
  </commentList>
</comments>
</file>

<file path=xl/sharedStrings.xml><?xml version="1.0" encoding="utf-8"?>
<sst xmlns="http://schemas.openxmlformats.org/spreadsheetml/2006/main" count="512" uniqueCount="49">
  <si>
    <t>Age</t>
  </si>
  <si>
    <t>Gross Income</t>
  </si>
  <si>
    <t>Pre-tax saving</t>
  </si>
  <si>
    <t>After-tax saving</t>
  </si>
  <si>
    <t>% growth</t>
  </si>
  <si>
    <t>% of income</t>
  </si>
  <si>
    <t>Income taxes</t>
  </si>
  <si>
    <t>% tax rate</t>
  </si>
  <si>
    <t>Take-home pay</t>
  </si>
  <si>
    <t>Notes</t>
  </si>
  <si>
    <t>Housing</t>
  </si>
  <si>
    <t>Other</t>
  </si>
  <si>
    <t>Expenses</t>
  </si>
  <si>
    <t>Income/Saving</t>
  </si>
  <si>
    <t>Investments</t>
  </si>
  <si>
    <t>Beginning Balance</t>
  </si>
  <si>
    <t>New Savings</t>
  </si>
  <si>
    <t>Return on investments</t>
  </si>
  <si>
    <t>% return</t>
  </si>
  <si>
    <t>Ending Balance</t>
  </si>
  <si>
    <t>All $$ amounts in thousands</t>
  </si>
  <si>
    <t>Retirement Summary</t>
  </si>
  <si>
    <t>Age retired</t>
  </si>
  <si>
    <t>Life expectancy</t>
  </si>
  <si>
    <t>Rate of return</t>
  </si>
  <si>
    <t>Annual withdrawals</t>
  </si>
  <si>
    <t>Monthly withdrawals</t>
  </si>
  <si>
    <t>Desired residual</t>
  </si>
  <si>
    <t>% of savings</t>
  </si>
  <si>
    <t>Pre-tax</t>
  </si>
  <si>
    <t>Taxable</t>
  </si>
  <si>
    <t>Total</t>
  </si>
  <si>
    <t>Table 1: Basic Example to Illustrate the Model</t>
  </si>
  <si>
    <t>Discretionary Saving</t>
  </si>
  <si>
    <t>After-tax savings</t>
  </si>
  <si>
    <t>After-tax/Roth</t>
  </si>
  <si>
    <t>Table 2: Base Case Scenario</t>
  </si>
  <si>
    <t>Total saving</t>
  </si>
  <si>
    <t>Post-tax</t>
  </si>
  <si>
    <t>Saving Rate</t>
  </si>
  <si>
    <t>% of prior income</t>
  </si>
  <si>
    <t>% of prior spending</t>
  </si>
  <si>
    <t>Table 3: 1% Management Fee</t>
  </si>
  <si>
    <t>Table 4: 60/40 Portfolio</t>
  </si>
  <si>
    <t>Table 5: 120 minus your age</t>
  </si>
  <si>
    <t>Table 8: Taxable Account Only</t>
  </si>
  <si>
    <t>Table 7: After-Tax Only</t>
  </si>
  <si>
    <t>Table 6: Pre-Tax Only</t>
  </si>
  <si>
    <t>Table 6: Tax Treatments &amp; Retirement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</si>
</sst>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9" fontId="3" fillId="0" borderId="0" xfId="0" applyNumberFormat="1" applyFont="1"/>
    <xf numFmtId="1" fontId="0" fillId="0" borderId="0" xfId="0" applyNumberFormat="1"/>
    <xf numFmtId="0" fontId="3" fillId="0" borderId="0" xfId="0" applyFont="1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1" fontId="3" fillId="0" borderId="0" xfId="0" applyNumberFormat="1" applyFont="1"/>
    <xf numFmtId="9" fontId="3" fillId="0" borderId="0" xfId="2" applyFont="1"/>
    <xf numFmtId="9" fontId="4" fillId="0" borderId="0" xfId="2" applyFont="1"/>
    <xf numFmtId="9" fontId="4" fillId="0" borderId="0" xfId="0" applyNumberFormat="1" applyFont="1"/>
    <xf numFmtId="165" fontId="0" fillId="0" borderId="0" xfId="2" applyNumberFormat="1" applyFont="1"/>
    <xf numFmtId="166" fontId="0" fillId="0" borderId="0" xfId="0" applyNumberFormat="1"/>
    <xf numFmtId="0" fontId="4" fillId="0" borderId="0" xfId="0" applyFont="1"/>
    <xf numFmtId="0" fontId="7" fillId="0" borderId="1" xfId="0" applyFont="1" applyBorder="1" applyAlignment="1">
      <alignment horizontal="center"/>
    </xf>
    <xf numFmtId="165" fontId="3" fillId="0" borderId="0" xfId="0" applyNumberFormat="1" applyFont="1"/>
    <xf numFmtId="165" fontId="3" fillId="0" borderId="0" xfId="2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1" fillId="0" borderId="0" xfId="0" applyNumberFormat="1" applyFont="1"/>
    <xf numFmtId="9" fontId="1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microsoft.com/office/2017/10/relationships/person" Target="persons/person6.xml"/><Relationship Id="rId2" Type="http://schemas.openxmlformats.org/officeDocument/2006/relationships/worksheet" Target="worksheets/sheet2.xml"/><Relationship Id="rId16" Type="http://schemas.microsoft.com/office/2017/10/relationships/person" Target="persons/person2.xml"/><Relationship Id="rId20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5.xml"/><Relationship Id="rId10" Type="http://schemas.openxmlformats.org/officeDocument/2006/relationships/styles" Target="styles.xml"/><Relationship Id="rId19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8BB1-3AEA-4BC7-9A0C-54471220C48F}">
  <dimension ref="B2:BR66"/>
  <sheetViews>
    <sheetView zoomScale="80" zoomScaleNormal="80" workbookViewId="0">
      <selection activeCell="BD11" sqref="BD11"/>
    </sheetView>
  </sheetViews>
  <sheetFormatPr defaultRowHeight="14.5" outlineLevelCol="1" x14ac:dyDescent="0.35"/>
  <cols>
    <col min="1" max="1" width="2.1796875" customWidth="1"/>
    <col min="2" max="2" width="20.26953125" customWidth="1"/>
    <col min="3" max="3" width="6.7265625" customWidth="1"/>
    <col min="4" max="5" width="6.453125" customWidth="1"/>
    <col min="6" max="9" width="6.453125" hidden="1" customWidth="1" outlineLevel="1"/>
    <col min="10" max="10" width="6.453125" customWidth="1" collapsed="1"/>
    <col min="11" max="19" width="6.453125" hidden="1" customWidth="1" outlineLevel="1"/>
    <col min="20" max="20" width="6.453125" customWidth="1" collapsed="1"/>
    <col min="21" max="29" width="6.453125" hidden="1" customWidth="1" outlineLevel="1"/>
    <col min="30" max="30" width="6.453125" customWidth="1" collapsed="1"/>
    <col min="31" max="39" width="6.453125" hidden="1" customWidth="1" outlineLevel="1"/>
    <col min="40" max="40" width="7.7265625" customWidth="1" collapsed="1"/>
    <col min="41" max="44" width="6.453125" hidden="1" customWidth="1" outlineLevel="1"/>
    <col min="45" max="49" width="9.1796875" hidden="1" customWidth="1" outlineLevel="1"/>
    <col min="50" max="50" width="7.453125" bestFit="1" customWidth="1" collapsed="1"/>
    <col min="52" max="52" width="22.26953125" bestFit="1" customWidth="1"/>
  </cols>
  <sheetData>
    <row r="2" spans="2:70" ht="21" x14ac:dyDescent="0.5">
      <c r="B2" s="15" t="s">
        <v>32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</row>
    <row r="3" spans="2:70" x14ac:dyDescent="0.35">
      <c r="B3" s="1" t="s">
        <v>20</v>
      </c>
    </row>
    <row r="4" spans="2:70" x14ac:dyDescent="0.35">
      <c r="B4" t="s">
        <v>0</v>
      </c>
      <c r="C4">
        <v>18</v>
      </c>
      <c r="D4">
        <f t="shared" ref="D4:G4" si="0">C4+1</f>
        <v>19</v>
      </c>
      <c r="E4">
        <f t="shared" si="0"/>
        <v>20</v>
      </c>
      <c r="F4">
        <f t="shared" si="0"/>
        <v>21</v>
      </c>
      <c r="G4">
        <f t="shared" si="0"/>
        <v>22</v>
      </c>
      <c r="H4">
        <f>G4+1</f>
        <v>23</v>
      </c>
      <c r="I4">
        <f t="shared" ref="I4:AX4" si="1">H4+1</f>
        <v>24</v>
      </c>
      <c r="J4">
        <f t="shared" si="1"/>
        <v>25</v>
      </c>
      <c r="K4">
        <f t="shared" si="1"/>
        <v>26</v>
      </c>
      <c r="L4">
        <f t="shared" si="1"/>
        <v>27</v>
      </c>
      <c r="M4">
        <f t="shared" si="1"/>
        <v>28</v>
      </c>
      <c r="N4">
        <f t="shared" si="1"/>
        <v>29</v>
      </c>
      <c r="O4">
        <f t="shared" si="1"/>
        <v>30</v>
      </c>
      <c r="P4">
        <f t="shared" si="1"/>
        <v>31</v>
      </c>
      <c r="Q4">
        <f t="shared" si="1"/>
        <v>32</v>
      </c>
      <c r="R4">
        <f t="shared" si="1"/>
        <v>33</v>
      </c>
      <c r="S4">
        <f t="shared" si="1"/>
        <v>34</v>
      </c>
      <c r="T4">
        <f t="shared" si="1"/>
        <v>35</v>
      </c>
      <c r="U4">
        <f t="shared" si="1"/>
        <v>36</v>
      </c>
      <c r="V4">
        <f t="shared" si="1"/>
        <v>37</v>
      </c>
      <c r="W4">
        <f t="shared" si="1"/>
        <v>38</v>
      </c>
      <c r="X4">
        <f t="shared" si="1"/>
        <v>39</v>
      </c>
      <c r="Y4">
        <f t="shared" si="1"/>
        <v>40</v>
      </c>
      <c r="Z4">
        <f t="shared" si="1"/>
        <v>41</v>
      </c>
      <c r="AA4">
        <f t="shared" si="1"/>
        <v>42</v>
      </c>
      <c r="AB4">
        <f t="shared" si="1"/>
        <v>43</v>
      </c>
      <c r="AC4">
        <f t="shared" si="1"/>
        <v>44</v>
      </c>
      <c r="AD4">
        <f t="shared" si="1"/>
        <v>45</v>
      </c>
      <c r="AE4">
        <f t="shared" si="1"/>
        <v>46</v>
      </c>
      <c r="AF4">
        <f t="shared" si="1"/>
        <v>47</v>
      </c>
      <c r="AG4">
        <f t="shared" si="1"/>
        <v>48</v>
      </c>
      <c r="AH4">
        <f t="shared" si="1"/>
        <v>49</v>
      </c>
      <c r="AI4">
        <f t="shared" si="1"/>
        <v>50</v>
      </c>
      <c r="AJ4">
        <f>AI4+1</f>
        <v>51</v>
      </c>
      <c r="AK4">
        <f t="shared" si="1"/>
        <v>52</v>
      </c>
      <c r="AL4">
        <f t="shared" si="1"/>
        <v>53</v>
      </c>
      <c r="AM4">
        <f t="shared" si="1"/>
        <v>54</v>
      </c>
      <c r="AN4">
        <f t="shared" si="1"/>
        <v>55</v>
      </c>
      <c r="AO4">
        <f t="shared" si="1"/>
        <v>56</v>
      </c>
      <c r="AP4">
        <f t="shared" si="1"/>
        <v>57</v>
      </c>
      <c r="AQ4">
        <f t="shared" si="1"/>
        <v>58</v>
      </c>
      <c r="AR4">
        <f t="shared" si="1"/>
        <v>59</v>
      </c>
      <c r="AS4">
        <f t="shared" si="1"/>
        <v>60</v>
      </c>
      <c r="AT4">
        <f t="shared" si="1"/>
        <v>61</v>
      </c>
      <c r="AU4">
        <f t="shared" si="1"/>
        <v>62</v>
      </c>
      <c r="AV4">
        <f t="shared" si="1"/>
        <v>63</v>
      </c>
      <c r="AW4">
        <f t="shared" si="1"/>
        <v>64</v>
      </c>
      <c r="AX4">
        <f t="shared" si="1"/>
        <v>65</v>
      </c>
      <c r="AZ4" s="1" t="s">
        <v>21</v>
      </c>
    </row>
    <row r="5" spans="2:70" x14ac:dyDescent="0.35">
      <c r="B5" t="s">
        <v>9</v>
      </c>
      <c r="AZ5" t="s">
        <v>22</v>
      </c>
      <c r="BA5">
        <v>65</v>
      </c>
    </row>
    <row r="6" spans="2:70" x14ac:dyDescent="0.35">
      <c r="AZ6" t="s">
        <v>34</v>
      </c>
      <c r="BA6" s="7">
        <f>(AX49*(1-AX15))+(AX56)+AX63</f>
        <v>2133.3814021212665</v>
      </c>
    </row>
    <row r="7" spans="2:70" x14ac:dyDescent="0.35">
      <c r="B7" s="1" t="s">
        <v>13</v>
      </c>
      <c r="C7" s="1"/>
      <c r="D7" s="1"/>
      <c r="E7" s="1"/>
      <c r="F7" s="1"/>
      <c r="AZ7" t="s">
        <v>27</v>
      </c>
      <c r="BA7" s="7">
        <f>BA6*BA8</f>
        <v>1066.6907010606333</v>
      </c>
    </row>
    <row r="8" spans="2:70" x14ac:dyDescent="0.35">
      <c r="B8" t="s">
        <v>1</v>
      </c>
      <c r="C8" s="8">
        <v>30</v>
      </c>
      <c r="D8" s="3">
        <f>C8*(1+D9)</f>
        <v>30.6</v>
      </c>
      <c r="E8" s="3">
        <f t="shared" ref="E8:AX8" si="2">D8*(1+E9)</f>
        <v>31.212000000000003</v>
      </c>
      <c r="F8" s="3">
        <f t="shared" si="2"/>
        <v>31.836240000000004</v>
      </c>
      <c r="G8" s="3">
        <f t="shared" si="2"/>
        <v>32.472964800000007</v>
      </c>
      <c r="H8" s="3">
        <f t="shared" si="2"/>
        <v>33.12242409600001</v>
      </c>
      <c r="I8" s="3">
        <f t="shared" si="2"/>
        <v>33.784872577920012</v>
      </c>
      <c r="J8" s="3">
        <f t="shared" si="2"/>
        <v>34.460570029478411</v>
      </c>
      <c r="K8" s="3">
        <f t="shared" si="2"/>
        <v>35.149781430067982</v>
      </c>
      <c r="L8" s="3">
        <f t="shared" si="2"/>
        <v>35.852777058669339</v>
      </c>
      <c r="M8" s="3">
        <f t="shared" si="2"/>
        <v>36.569832599842726</v>
      </c>
      <c r="N8" s="3">
        <f t="shared" si="2"/>
        <v>37.30122925183958</v>
      </c>
      <c r="O8" s="3">
        <f t="shared" si="2"/>
        <v>38.047253836876372</v>
      </c>
      <c r="P8" s="3">
        <f t="shared" si="2"/>
        <v>38.8081989136139</v>
      </c>
      <c r="Q8" s="3">
        <f t="shared" si="2"/>
        <v>39.58436289188618</v>
      </c>
      <c r="R8" s="3">
        <f t="shared" si="2"/>
        <v>40.376050149723902</v>
      </c>
      <c r="S8" s="3">
        <f t="shared" si="2"/>
        <v>41.183571152718379</v>
      </c>
      <c r="T8" s="3">
        <f t="shared" si="2"/>
        <v>42.00724257577275</v>
      </c>
      <c r="U8" s="3">
        <f t="shared" si="2"/>
        <v>42.847387427288204</v>
      </c>
      <c r="V8" s="3">
        <f t="shared" si="2"/>
        <v>43.704335175833968</v>
      </c>
      <c r="W8" s="3">
        <f t="shared" si="2"/>
        <v>44.57842187935065</v>
      </c>
      <c r="X8" s="3">
        <f t="shared" si="2"/>
        <v>45.469990316937661</v>
      </c>
      <c r="Y8" s="3">
        <f t="shared" si="2"/>
        <v>46.379390123276416</v>
      </c>
      <c r="Z8" s="3">
        <f t="shared" si="2"/>
        <v>47.306977925741947</v>
      </c>
      <c r="AA8" s="3">
        <f t="shared" si="2"/>
        <v>48.253117484256784</v>
      </c>
      <c r="AB8" s="3">
        <f t="shared" si="2"/>
        <v>49.218179833941917</v>
      </c>
      <c r="AC8" s="3">
        <f t="shared" si="2"/>
        <v>50.202543430620757</v>
      </c>
      <c r="AD8" s="3">
        <f t="shared" si="2"/>
        <v>51.206594299233174</v>
      </c>
      <c r="AE8" s="3">
        <f t="shared" si="2"/>
        <v>52.23072618521784</v>
      </c>
      <c r="AF8" s="3">
        <f t="shared" si="2"/>
        <v>53.275340708922201</v>
      </c>
      <c r="AG8" s="3">
        <f t="shared" si="2"/>
        <v>54.340847523100649</v>
      </c>
      <c r="AH8" s="3">
        <f t="shared" si="2"/>
        <v>55.427664473562665</v>
      </c>
      <c r="AI8" s="3">
        <f t="shared" si="2"/>
        <v>56.536217763033918</v>
      </c>
      <c r="AJ8" s="3">
        <f t="shared" si="2"/>
        <v>57.6669421182946</v>
      </c>
      <c r="AK8" s="3">
        <f t="shared" si="2"/>
        <v>58.82028096066049</v>
      </c>
      <c r="AL8" s="3">
        <f t="shared" si="2"/>
        <v>59.996686579873703</v>
      </c>
      <c r="AM8" s="3">
        <f t="shared" si="2"/>
        <v>61.196620311471179</v>
      </c>
      <c r="AN8" s="3">
        <f t="shared" si="2"/>
        <v>62.420552717700602</v>
      </c>
      <c r="AO8" s="3">
        <f t="shared" si="2"/>
        <v>63.668963772054617</v>
      </c>
      <c r="AP8" s="3">
        <f t="shared" si="2"/>
        <v>64.942343047495712</v>
      </c>
      <c r="AQ8" s="3">
        <f t="shared" si="2"/>
        <v>66.241189908445634</v>
      </c>
      <c r="AR8" s="3">
        <f t="shared" si="2"/>
        <v>67.566013706614541</v>
      </c>
      <c r="AS8" s="3">
        <f t="shared" si="2"/>
        <v>68.917333980746832</v>
      </c>
      <c r="AT8" s="3">
        <f t="shared" si="2"/>
        <v>70.295680660361768</v>
      </c>
      <c r="AU8" s="3">
        <f t="shared" si="2"/>
        <v>71.701594273569</v>
      </c>
      <c r="AV8" s="3">
        <f t="shared" si="2"/>
        <v>73.135626159040385</v>
      </c>
      <c r="AW8" s="3">
        <f t="shared" si="2"/>
        <v>74.598338682221197</v>
      </c>
      <c r="AX8" s="3">
        <f t="shared" si="2"/>
        <v>76.090305455865618</v>
      </c>
      <c r="AY8" s="3"/>
      <c r="AZ8" t="s">
        <v>28</v>
      </c>
      <c r="BA8" s="2">
        <v>0.5</v>
      </c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2:70" x14ac:dyDescent="0.35">
      <c r="B9" t="s">
        <v>4</v>
      </c>
      <c r="C9" s="2">
        <v>0.02</v>
      </c>
      <c r="D9" s="2">
        <v>0.02</v>
      </c>
      <c r="E9" s="2">
        <v>0.02</v>
      </c>
      <c r="F9" s="2">
        <v>0.02</v>
      </c>
      <c r="G9" s="2">
        <v>0.02</v>
      </c>
      <c r="H9" s="2">
        <v>0.02</v>
      </c>
      <c r="I9" s="2">
        <v>0.02</v>
      </c>
      <c r="J9" s="2">
        <v>0.02</v>
      </c>
      <c r="K9" s="2">
        <v>0.02</v>
      </c>
      <c r="L9" s="2">
        <v>0.02</v>
      </c>
      <c r="M9" s="2">
        <v>0.02</v>
      </c>
      <c r="N9" s="2">
        <v>0.02</v>
      </c>
      <c r="O9" s="2">
        <v>0.02</v>
      </c>
      <c r="P9" s="2">
        <v>0.02</v>
      </c>
      <c r="Q9" s="2">
        <v>0.02</v>
      </c>
      <c r="R9" s="2">
        <v>0.02</v>
      </c>
      <c r="S9" s="2">
        <v>0.02</v>
      </c>
      <c r="T9" s="2">
        <v>0.02</v>
      </c>
      <c r="U9" s="2">
        <v>0.02</v>
      </c>
      <c r="V9" s="2">
        <v>0.02</v>
      </c>
      <c r="W9" s="2">
        <v>0.02</v>
      </c>
      <c r="X9" s="2">
        <v>0.02</v>
      </c>
      <c r="Y9" s="2">
        <v>0.02</v>
      </c>
      <c r="Z9" s="2">
        <v>0.02</v>
      </c>
      <c r="AA9" s="2">
        <v>0.02</v>
      </c>
      <c r="AB9" s="2">
        <v>0.02</v>
      </c>
      <c r="AC9" s="2">
        <v>0.02</v>
      </c>
      <c r="AD9" s="2">
        <v>0.02</v>
      </c>
      <c r="AE9" s="2">
        <v>0.02</v>
      </c>
      <c r="AF9" s="2">
        <v>0.02</v>
      </c>
      <c r="AG9" s="2">
        <v>0.02</v>
      </c>
      <c r="AH9" s="2">
        <v>0.02</v>
      </c>
      <c r="AI9" s="2">
        <v>0.02</v>
      </c>
      <c r="AJ9" s="2">
        <v>0.02</v>
      </c>
      <c r="AK9" s="2">
        <v>0.02</v>
      </c>
      <c r="AL9" s="2">
        <v>0.02</v>
      </c>
      <c r="AM9" s="2">
        <v>0.02</v>
      </c>
      <c r="AN9" s="2">
        <v>0.02</v>
      </c>
      <c r="AO9" s="2">
        <v>0.02</v>
      </c>
      <c r="AP9" s="2">
        <v>0.02</v>
      </c>
      <c r="AQ9" s="2">
        <v>0.02</v>
      </c>
      <c r="AR9" s="2">
        <v>0.02</v>
      </c>
      <c r="AS9" s="2">
        <v>0.02</v>
      </c>
      <c r="AT9" s="2">
        <v>0.02</v>
      </c>
      <c r="AU9" s="2">
        <v>0.02</v>
      </c>
      <c r="AV9" s="2">
        <v>0.02</v>
      </c>
      <c r="AW9" s="2">
        <v>0.02</v>
      </c>
      <c r="AX9" s="2">
        <v>0.02</v>
      </c>
      <c r="AY9" s="2"/>
      <c r="AZ9" t="s">
        <v>23</v>
      </c>
      <c r="BA9" s="4">
        <v>85</v>
      </c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2:70" x14ac:dyDescent="0.35">
      <c r="AZ10" t="s">
        <v>24</v>
      </c>
      <c r="BA10" s="2">
        <v>0.04</v>
      </c>
    </row>
    <row r="11" spans="2:70" x14ac:dyDescent="0.35">
      <c r="B11" t="s">
        <v>2</v>
      </c>
      <c r="C11" s="6">
        <f>C8*C12</f>
        <v>3.5999999999999996</v>
      </c>
      <c r="D11" s="6">
        <f t="shared" ref="D11:AX11" si="3">D8*D12</f>
        <v>3.6720000000000002</v>
      </c>
      <c r="E11" s="6">
        <f t="shared" si="3"/>
        <v>3.7454400000000003</v>
      </c>
      <c r="F11" s="6">
        <f t="shared" si="3"/>
        <v>3.8203488000000001</v>
      </c>
      <c r="G11" s="6">
        <f t="shared" si="3"/>
        <v>3.8967557760000009</v>
      </c>
      <c r="H11" s="6">
        <f t="shared" si="3"/>
        <v>3.9746908915200012</v>
      </c>
      <c r="I11" s="6">
        <f t="shared" si="3"/>
        <v>4.0541847093504018</v>
      </c>
      <c r="J11" s="6">
        <f t="shared" si="3"/>
        <v>4.1352684035374097</v>
      </c>
      <c r="K11" s="6">
        <f t="shared" si="3"/>
        <v>4.2179737716081576</v>
      </c>
      <c r="L11" s="6">
        <f t="shared" si="3"/>
        <v>4.3023332470403206</v>
      </c>
      <c r="M11" s="6">
        <f t="shared" si="3"/>
        <v>4.3883799119811266</v>
      </c>
      <c r="N11" s="6">
        <f t="shared" si="3"/>
        <v>4.4761475102207493</v>
      </c>
      <c r="O11" s="6">
        <f t="shared" si="3"/>
        <v>4.5656704604251646</v>
      </c>
      <c r="P11" s="6">
        <f t="shared" si="3"/>
        <v>4.6569838696336676</v>
      </c>
      <c r="Q11" s="6">
        <f t="shared" si="3"/>
        <v>4.750123547026341</v>
      </c>
      <c r="R11" s="6">
        <f t="shared" si="3"/>
        <v>4.8451260179668685</v>
      </c>
      <c r="S11" s="6">
        <f t="shared" si="3"/>
        <v>4.9420285383262055</v>
      </c>
      <c r="T11" s="6">
        <f t="shared" si="3"/>
        <v>5.0408691090927302</v>
      </c>
      <c r="U11" s="6">
        <f t="shared" si="3"/>
        <v>5.1416864912745845</v>
      </c>
      <c r="V11" s="6">
        <f t="shared" si="3"/>
        <v>5.2445202211000757</v>
      </c>
      <c r="W11" s="6">
        <f t="shared" si="3"/>
        <v>5.3494106255220775</v>
      </c>
      <c r="X11" s="6">
        <f t="shared" si="3"/>
        <v>5.456398838032519</v>
      </c>
      <c r="Y11" s="6">
        <f t="shared" si="3"/>
        <v>5.56552681479317</v>
      </c>
      <c r="Z11" s="6">
        <f t="shared" si="3"/>
        <v>5.6768373510890333</v>
      </c>
      <c r="AA11" s="6">
        <f t="shared" si="3"/>
        <v>5.7903740981108136</v>
      </c>
      <c r="AB11" s="6">
        <f t="shared" si="3"/>
        <v>5.9061815800730297</v>
      </c>
      <c r="AC11" s="6">
        <f t="shared" si="3"/>
        <v>6.0243052116744904</v>
      </c>
      <c r="AD11" s="6">
        <f t="shared" si="3"/>
        <v>6.1447913159079803</v>
      </c>
      <c r="AE11" s="6">
        <f t="shared" si="3"/>
        <v>6.2676871422261407</v>
      </c>
      <c r="AF11" s="6">
        <f t="shared" si="3"/>
        <v>6.3930408850706639</v>
      </c>
      <c r="AG11" s="6">
        <f t="shared" si="3"/>
        <v>6.5209017027720773</v>
      </c>
      <c r="AH11" s="6">
        <f t="shared" si="3"/>
        <v>6.6513197368275199</v>
      </c>
      <c r="AI11" s="6">
        <f t="shared" si="3"/>
        <v>6.7843461315640701</v>
      </c>
      <c r="AJ11" s="6">
        <f t="shared" si="3"/>
        <v>6.9200330541953514</v>
      </c>
      <c r="AK11" s="6">
        <f t="shared" si="3"/>
        <v>7.0584337152792589</v>
      </c>
      <c r="AL11" s="6">
        <f t="shared" si="3"/>
        <v>7.199602389584844</v>
      </c>
      <c r="AM11" s="6">
        <f t="shared" si="3"/>
        <v>7.3435944373765416</v>
      </c>
      <c r="AN11" s="6">
        <f t="shared" si="3"/>
        <v>7.4904663261240723</v>
      </c>
      <c r="AO11" s="6">
        <f t="shared" si="3"/>
        <v>7.6402756526465536</v>
      </c>
      <c r="AP11" s="6">
        <f t="shared" si="3"/>
        <v>7.7930811656994852</v>
      </c>
      <c r="AQ11" s="6">
        <f t="shared" si="3"/>
        <v>7.9489427890134756</v>
      </c>
      <c r="AR11" s="6">
        <f t="shared" si="3"/>
        <v>8.1079216447937448</v>
      </c>
      <c r="AS11" s="6">
        <f t="shared" si="3"/>
        <v>8.2700800776896202</v>
      </c>
      <c r="AT11" s="6">
        <f t="shared" si="3"/>
        <v>8.4354816792434111</v>
      </c>
      <c r="AU11" s="6">
        <f t="shared" si="3"/>
        <v>8.604191312828279</v>
      </c>
      <c r="AV11" s="6">
        <f t="shared" si="3"/>
        <v>8.776275139084845</v>
      </c>
      <c r="AW11" s="6">
        <f t="shared" si="3"/>
        <v>8.9518006418665426</v>
      </c>
      <c r="AX11" s="6">
        <f t="shared" si="3"/>
        <v>9.1308366547038737</v>
      </c>
      <c r="AY11" s="6"/>
      <c r="AZ11" t="s">
        <v>25</v>
      </c>
      <c r="BA11" s="6">
        <f>PMT(BA10,BA9-BA5,BA6,-BA7,0)</f>
        <v>-121.15659688573896</v>
      </c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2:70" x14ac:dyDescent="0.35">
      <c r="B12" t="s">
        <v>5</v>
      </c>
      <c r="C12" s="2">
        <v>0.12</v>
      </c>
      <c r="D12" s="2">
        <v>0.12</v>
      </c>
      <c r="E12" s="2">
        <v>0.12</v>
      </c>
      <c r="F12" s="2">
        <v>0.12</v>
      </c>
      <c r="G12" s="2">
        <v>0.12</v>
      </c>
      <c r="H12" s="2">
        <v>0.12</v>
      </c>
      <c r="I12" s="2">
        <v>0.12</v>
      </c>
      <c r="J12" s="2">
        <v>0.12</v>
      </c>
      <c r="K12" s="2">
        <v>0.12</v>
      </c>
      <c r="L12" s="2">
        <v>0.12</v>
      </c>
      <c r="M12" s="2">
        <v>0.12</v>
      </c>
      <c r="N12" s="2">
        <v>0.12</v>
      </c>
      <c r="O12" s="2">
        <v>0.12</v>
      </c>
      <c r="P12" s="2">
        <v>0.12</v>
      </c>
      <c r="Q12" s="2">
        <v>0.12</v>
      </c>
      <c r="R12" s="2">
        <v>0.12</v>
      </c>
      <c r="S12" s="2">
        <v>0.12</v>
      </c>
      <c r="T12" s="2">
        <v>0.12</v>
      </c>
      <c r="U12" s="2">
        <v>0.12</v>
      </c>
      <c r="V12" s="2">
        <v>0.12</v>
      </c>
      <c r="W12" s="2">
        <v>0.12</v>
      </c>
      <c r="X12" s="2">
        <v>0.12</v>
      </c>
      <c r="Y12" s="2">
        <v>0.12</v>
      </c>
      <c r="Z12" s="2">
        <v>0.12</v>
      </c>
      <c r="AA12" s="2">
        <v>0.12</v>
      </c>
      <c r="AB12" s="2">
        <v>0.12</v>
      </c>
      <c r="AC12" s="2">
        <v>0.12</v>
      </c>
      <c r="AD12" s="2">
        <v>0.12</v>
      </c>
      <c r="AE12" s="2">
        <v>0.12</v>
      </c>
      <c r="AF12" s="2">
        <v>0.12</v>
      </c>
      <c r="AG12" s="2">
        <v>0.12</v>
      </c>
      <c r="AH12" s="2">
        <v>0.12</v>
      </c>
      <c r="AI12" s="2">
        <v>0.12</v>
      </c>
      <c r="AJ12" s="2">
        <v>0.12</v>
      </c>
      <c r="AK12" s="2">
        <v>0.12</v>
      </c>
      <c r="AL12" s="2">
        <v>0.12</v>
      </c>
      <c r="AM12" s="2">
        <v>0.12</v>
      </c>
      <c r="AN12" s="2">
        <v>0.12</v>
      </c>
      <c r="AO12" s="2">
        <v>0.12</v>
      </c>
      <c r="AP12" s="2">
        <v>0.12</v>
      </c>
      <c r="AQ12" s="2">
        <v>0.12</v>
      </c>
      <c r="AR12" s="2">
        <v>0.12</v>
      </c>
      <c r="AS12" s="2">
        <v>0.12</v>
      </c>
      <c r="AT12" s="2">
        <v>0.12</v>
      </c>
      <c r="AU12" s="2">
        <v>0.12</v>
      </c>
      <c r="AV12" s="2">
        <v>0.12</v>
      </c>
      <c r="AW12" s="2">
        <v>0.12</v>
      </c>
      <c r="AX12" s="2">
        <v>0.12</v>
      </c>
      <c r="AY12" s="2"/>
      <c r="AZ12" t="s">
        <v>26</v>
      </c>
      <c r="BA12" s="13">
        <f>BA11/12</f>
        <v>-10.09638307381158</v>
      </c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4" spans="2:70" x14ac:dyDescent="0.35">
      <c r="B14" t="s">
        <v>6</v>
      </c>
      <c r="C14" s="3">
        <f>C15*(C8-C11)</f>
        <v>5.8079999999999998</v>
      </c>
      <c r="D14" s="3">
        <f t="shared" ref="D14:AX14" si="4">D15*(D8-D11)</f>
        <v>5.9241600000000005</v>
      </c>
      <c r="E14" s="3">
        <f t="shared" si="4"/>
        <v>6.0426432000000005</v>
      </c>
      <c r="F14" s="3">
        <f t="shared" si="4"/>
        <v>6.1634960640000003</v>
      </c>
      <c r="G14" s="3">
        <f t="shared" si="4"/>
        <v>6.2867659852800015</v>
      </c>
      <c r="H14" s="3">
        <f t="shared" si="4"/>
        <v>6.4125013049856019</v>
      </c>
      <c r="I14" s="3">
        <f t="shared" si="4"/>
        <v>6.540751331085314</v>
      </c>
      <c r="J14" s="3">
        <f t="shared" si="4"/>
        <v>6.6715663577070208</v>
      </c>
      <c r="K14" s="3">
        <f t="shared" si="4"/>
        <v>6.8049976848611617</v>
      </c>
      <c r="L14" s="3">
        <f t="shared" si="4"/>
        <v>6.941097638558384</v>
      </c>
      <c r="M14" s="3">
        <f t="shared" si="4"/>
        <v>7.0799195913295518</v>
      </c>
      <c r="N14" s="3">
        <f t="shared" si="4"/>
        <v>7.2215179831561427</v>
      </c>
      <c r="O14" s="3">
        <f t="shared" si="4"/>
        <v>7.3659483428192649</v>
      </c>
      <c r="P14" s="3">
        <f t="shared" si="4"/>
        <v>7.5132673096756504</v>
      </c>
      <c r="Q14" s="3">
        <f t="shared" si="4"/>
        <v>7.6635326558691643</v>
      </c>
      <c r="R14" s="3">
        <f t="shared" si="4"/>
        <v>7.8168033089865476</v>
      </c>
      <c r="S14" s="3">
        <f t="shared" si="4"/>
        <v>7.9731393751662782</v>
      </c>
      <c r="T14" s="3">
        <f t="shared" si="4"/>
        <v>8.1326021626696043</v>
      </c>
      <c r="U14" s="3">
        <f t="shared" si="4"/>
        <v>8.2952542059229959</v>
      </c>
      <c r="V14" s="3">
        <f t="shared" si="4"/>
        <v>8.4611592900414561</v>
      </c>
      <c r="W14" s="3">
        <f t="shared" si="4"/>
        <v>8.6303824758422856</v>
      </c>
      <c r="X14" s="3">
        <f t="shared" si="4"/>
        <v>8.8029901253591305</v>
      </c>
      <c r="Y14" s="3">
        <f t="shared" si="4"/>
        <v>8.9790499278663152</v>
      </c>
      <c r="Z14" s="3">
        <f t="shared" si="4"/>
        <v>9.1586309264236405</v>
      </c>
      <c r="AA14" s="3">
        <f t="shared" si="4"/>
        <v>9.3418035449521142</v>
      </c>
      <c r="AB14" s="3">
        <f t="shared" si="4"/>
        <v>9.528639615851155</v>
      </c>
      <c r="AC14" s="3">
        <f t="shared" si="4"/>
        <v>9.719212408168179</v>
      </c>
      <c r="AD14" s="3">
        <f t="shared" si="4"/>
        <v>9.9135966563315421</v>
      </c>
      <c r="AE14" s="3">
        <f t="shared" si="4"/>
        <v>10.111868589458172</v>
      </c>
      <c r="AF14" s="3">
        <f t="shared" si="4"/>
        <v>10.314105961247339</v>
      </c>
      <c r="AG14" s="3">
        <f t="shared" si="4"/>
        <v>10.520388080472285</v>
      </c>
      <c r="AH14" s="3">
        <f t="shared" si="4"/>
        <v>10.730795842081733</v>
      </c>
      <c r="AI14" s="3">
        <f t="shared" si="4"/>
        <v>10.945411758923367</v>
      </c>
      <c r="AJ14" s="3">
        <f t="shared" si="4"/>
        <v>11.164319994101835</v>
      </c>
      <c r="AK14" s="3">
        <f t="shared" si="4"/>
        <v>11.387606393983871</v>
      </c>
      <c r="AL14" s="3">
        <f t="shared" si="4"/>
        <v>11.615358521863548</v>
      </c>
      <c r="AM14" s="3">
        <f t="shared" si="4"/>
        <v>11.84766569230082</v>
      </c>
      <c r="AN14" s="3">
        <f t="shared" si="4"/>
        <v>12.084619006146836</v>
      </c>
      <c r="AO14" s="3">
        <f t="shared" si="4"/>
        <v>12.326311386269774</v>
      </c>
      <c r="AP14" s="3">
        <f t="shared" si="4"/>
        <v>12.572837613995171</v>
      </c>
      <c r="AQ14" s="3">
        <f t="shared" si="4"/>
        <v>12.824294366275076</v>
      </c>
      <c r="AR14" s="3">
        <f t="shared" si="4"/>
        <v>13.080780253600574</v>
      </c>
      <c r="AS14" s="3">
        <f t="shared" si="4"/>
        <v>13.342395858672587</v>
      </c>
      <c r="AT14" s="3">
        <f t="shared" si="4"/>
        <v>13.609243775846039</v>
      </c>
      <c r="AU14" s="3">
        <f t="shared" si="4"/>
        <v>13.88142865136296</v>
      </c>
      <c r="AV14" s="3">
        <f t="shared" si="4"/>
        <v>14.159057224390219</v>
      </c>
      <c r="AW14" s="3">
        <f t="shared" si="4"/>
        <v>14.442238368878025</v>
      </c>
      <c r="AX14" s="3">
        <f t="shared" si="4"/>
        <v>14.731083136255585</v>
      </c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2:70" x14ac:dyDescent="0.35">
      <c r="B15" t="s">
        <v>7</v>
      </c>
      <c r="C15" s="2">
        <v>0.22</v>
      </c>
      <c r="D15" s="2">
        <v>0.22</v>
      </c>
      <c r="E15" s="2">
        <v>0.22</v>
      </c>
      <c r="F15" s="2">
        <v>0.22</v>
      </c>
      <c r="G15" s="2">
        <v>0.22</v>
      </c>
      <c r="H15" s="2">
        <v>0.22</v>
      </c>
      <c r="I15" s="2">
        <v>0.22</v>
      </c>
      <c r="J15" s="2">
        <v>0.22</v>
      </c>
      <c r="K15" s="2">
        <v>0.22</v>
      </c>
      <c r="L15" s="2">
        <v>0.22</v>
      </c>
      <c r="M15" s="2">
        <v>0.22</v>
      </c>
      <c r="N15" s="2">
        <v>0.22</v>
      </c>
      <c r="O15" s="2">
        <v>0.22</v>
      </c>
      <c r="P15" s="2">
        <v>0.22</v>
      </c>
      <c r="Q15" s="2">
        <v>0.22</v>
      </c>
      <c r="R15" s="2">
        <v>0.22</v>
      </c>
      <c r="S15" s="2">
        <v>0.22</v>
      </c>
      <c r="T15" s="2">
        <v>0.22</v>
      </c>
      <c r="U15" s="2">
        <v>0.22</v>
      </c>
      <c r="V15" s="2">
        <v>0.22</v>
      </c>
      <c r="W15" s="2">
        <v>0.22</v>
      </c>
      <c r="X15" s="2">
        <v>0.22</v>
      </c>
      <c r="Y15" s="2">
        <v>0.22</v>
      </c>
      <c r="Z15" s="2">
        <v>0.22</v>
      </c>
      <c r="AA15" s="2">
        <v>0.22</v>
      </c>
      <c r="AB15" s="2">
        <v>0.22</v>
      </c>
      <c r="AC15" s="2">
        <v>0.22</v>
      </c>
      <c r="AD15" s="2">
        <v>0.22</v>
      </c>
      <c r="AE15" s="2">
        <v>0.22</v>
      </c>
      <c r="AF15" s="2">
        <v>0.22</v>
      </c>
      <c r="AG15" s="2">
        <v>0.22</v>
      </c>
      <c r="AH15" s="2">
        <v>0.22</v>
      </c>
      <c r="AI15" s="2">
        <v>0.22</v>
      </c>
      <c r="AJ15" s="2">
        <v>0.22</v>
      </c>
      <c r="AK15" s="2">
        <v>0.22</v>
      </c>
      <c r="AL15" s="2">
        <v>0.22</v>
      </c>
      <c r="AM15" s="2">
        <v>0.22</v>
      </c>
      <c r="AN15" s="2">
        <v>0.22</v>
      </c>
      <c r="AO15" s="2">
        <v>0.22</v>
      </c>
      <c r="AP15" s="2">
        <v>0.22</v>
      </c>
      <c r="AQ15" s="2">
        <v>0.22</v>
      </c>
      <c r="AR15" s="2">
        <v>0.22</v>
      </c>
      <c r="AS15" s="2">
        <v>0.22</v>
      </c>
      <c r="AT15" s="2">
        <v>0.22</v>
      </c>
      <c r="AU15" s="2">
        <v>0.22</v>
      </c>
      <c r="AV15" s="2">
        <v>0.22</v>
      </c>
      <c r="AW15" s="2">
        <v>0.22</v>
      </c>
      <c r="AX15" s="2">
        <v>0.22</v>
      </c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7" spans="2:70" x14ac:dyDescent="0.35">
      <c r="B17" t="s">
        <v>3</v>
      </c>
      <c r="C17">
        <f>C18*C8</f>
        <v>0</v>
      </c>
      <c r="D17">
        <f t="shared" ref="D17:AX17" si="5">D18*D8</f>
        <v>0</v>
      </c>
      <c r="E17">
        <f t="shared" si="5"/>
        <v>0</v>
      </c>
      <c r="F17">
        <f t="shared" si="5"/>
        <v>0</v>
      </c>
      <c r="G17">
        <f t="shared" si="5"/>
        <v>0</v>
      </c>
      <c r="H17">
        <f t="shared" si="5"/>
        <v>0</v>
      </c>
      <c r="I17">
        <f t="shared" si="5"/>
        <v>0</v>
      </c>
      <c r="J17">
        <f t="shared" si="5"/>
        <v>0</v>
      </c>
      <c r="K17">
        <f t="shared" si="5"/>
        <v>0</v>
      </c>
      <c r="L17">
        <f t="shared" si="5"/>
        <v>0</v>
      </c>
      <c r="M17">
        <f t="shared" si="5"/>
        <v>0</v>
      </c>
      <c r="N17">
        <f t="shared" si="5"/>
        <v>0</v>
      </c>
      <c r="O17">
        <f t="shared" si="5"/>
        <v>0</v>
      </c>
      <c r="P17">
        <f t="shared" si="5"/>
        <v>0</v>
      </c>
      <c r="Q17">
        <f t="shared" si="5"/>
        <v>0</v>
      </c>
      <c r="R17">
        <f t="shared" si="5"/>
        <v>0</v>
      </c>
      <c r="S17">
        <f t="shared" si="5"/>
        <v>0</v>
      </c>
      <c r="T17">
        <f t="shared" si="5"/>
        <v>0</v>
      </c>
      <c r="U17">
        <f t="shared" si="5"/>
        <v>0</v>
      </c>
      <c r="V17">
        <f t="shared" si="5"/>
        <v>0</v>
      </c>
      <c r="W17">
        <f t="shared" si="5"/>
        <v>0</v>
      </c>
      <c r="X17">
        <f t="shared" si="5"/>
        <v>0</v>
      </c>
      <c r="Y17">
        <f t="shared" si="5"/>
        <v>0</v>
      </c>
      <c r="Z17">
        <f t="shared" si="5"/>
        <v>0</v>
      </c>
      <c r="AA17">
        <f t="shared" si="5"/>
        <v>0</v>
      </c>
      <c r="AB17">
        <f t="shared" si="5"/>
        <v>0</v>
      </c>
      <c r="AC17">
        <f t="shared" si="5"/>
        <v>0</v>
      </c>
      <c r="AD17">
        <f t="shared" si="5"/>
        <v>0</v>
      </c>
      <c r="AE17">
        <f t="shared" si="5"/>
        <v>0</v>
      </c>
      <c r="AF17">
        <f t="shared" si="5"/>
        <v>0</v>
      </c>
      <c r="AG17">
        <f t="shared" si="5"/>
        <v>0</v>
      </c>
      <c r="AH17">
        <f t="shared" si="5"/>
        <v>0</v>
      </c>
      <c r="AI17">
        <f t="shared" si="5"/>
        <v>0</v>
      </c>
      <c r="AJ17">
        <f t="shared" si="5"/>
        <v>0</v>
      </c>
      <c r="AK17">
        <f t="shared" si="5"/>
        <v>0</v>
      </c>
      <c r="AL17">
        <f t="shared" si="5"/>
        <v>0</v>
      </c>
      <c r="AM17">
        <f t="shared" si="5"/>
        <v>0</v>
      </c>
      <c r="AN17">
        <f t="shared" si="5"/>
        <v>0</v>
      </c>
      <c r="AO17">
        <f t="shared" si="5"/>
        <v>0</v>
      </c>
      <c r="AP17">
        <f t="shared" si="5"/>
        <v>0</v>
      </c>
      <c r="AQ17">
        <f t="shared" si="5"/>
        <v>0</v>
      </c>
      <c r="AR17">
        <f t="shared" si="5"/>
        <v>0</v>
      </c>
      <c r="AS17">
        <f t="shared" si="5"/>
        <v>0</v>
      </c>
      <c r="AT17">
        <f t="shared" si="5"/>
        <v>0</v>
      </c>
      <c r="AU17">
        <f t="shared" si="5"/>
        <v>0</v>
      </c>
      <c r="AV17">
        <f t="shared" si="5"/>
        <v>0</v>
      </c>
      <c r="AW17">
        <f t="shared" si="5"/>
        <v>0</v>
      </c>
      <c r="AX17">
        <f t="shared" si="5"/>
        <v>0</v>
      </c>
    </row>
    <row r="18" spans="2:70" x14ac:dyDescent="0.35">
      <c r="B18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20" spans="2:70" x14ac:dyDescent="0.35">
      <c r="B20" t="s">
        <v>8</v>
      </c>
      <c r="C20" s="3">
        <f>C8-C11-C14-C17</f>
        <v>20.591999999999999</v>
      </c>
      <c r="D20" s="3">
        <f t="shared" ref="D20:AX20" si="6">D8-D11-D14-D17</f>
        <v>21.00384</v>
      </c>
      <c r="E20" s="3">
        <f t="shared" si="6"/>
        <v>21.423916800000001</v>
      </c>
      <c r="F20" s="3">
        <f t="shared" si="6"/>
        <v>21.852395136000002</v>
      </c>
      <c r="G20" s="3">
        <f t="shared" si="6"/>
        <v>22.289443038720005</v>
      </c>
      <c r="H20" s="3">
        <f t="shared" si="6"/>
        <v>22.735231899494408</v>
      </c>
      <c r="I20" s="3">
        <f t="shared" si="6"/>
        <v>23.189936537484297</v>
      </c>
      <c r="J20" s="3">
        <f t="shared" si="6"/>
        <v>23.65373526823398</v>
      </c>
      <c r="K20" s="3">
        <f t="shared" si="6"/>
        <v>24.126809973598661</v>
      </c>
      <c r="L20" s="3">
        <f t="shared" si="6"/>
        <v>24.609346173070634</v>
      </c>
      <c r="M20" s="3">
        <f t="shared" si="6"/>
        <v>25.101533096532048</v>
      </c>
      <c r="N20" s="3">
        <f t="shared" si="6"/>
        <v>25.603563758462688</v>
      </c>
      <c r="O20" s="3">
        <f t="shared" si="6"/>
        <v>26.115635033631939</v>
      </c>
      <c r="P20" s="3">
        <f t="shared" si="6"/>
        <v>26.637947734304579</v>
      </c>
      <c r="Q20" s="3">
        <f t="shared" si="6"/>
        <v>27.170706688990673</v>
      </c>
      <c r="R20" s="3">
        <f t="shared" si="6"/>
        <v>27.714120822770486</v>
      </c>
      <c r="S20" s="3">
        <f t="shared" si="6"/>
        <v>28.268403239225897</v>
      </c>
      <c r="T20" s="3">
        <f t="shared" si="6"/>
        <v>28.833771304010412</v>
      </c>
      <c r="U20" s="3">
        <f t="shared" si="6"/>
        <v>29.410446730090626</v>
      </c>
      <c r="V20" s="3">
        <f t="shared" si="6"/>
        <v>29.998655664692436</v>
      </c>
      <c r="W20" s="3">
        <f t="shared" si="6"/>
        <v>30.598628777986288</v>
      </c>
      <c r="X20" s="3">
        <f t="shared" si="6"/>
        <v>31.210601353546011</v>
      </c>
      <c r="Y20" s="3">
        <f t="shared" si="6"/>
        <v>31.834813380616936</v>
      </c>
      <c r="Z20" s="3">
        <f t="shared" si="6"/>
        <v>32.471509648229272</v>
      </c>
      <c r="AA20" s="3">
        <f t="shared" si="6"/>
        <v>33.120939841193859</v>
      </c>
      <c r="AB20" s="3">
        <f t="shared" si="6"/>
        <v>33.783358638017731</v>
      </c>
      <c r="AC20" s="3">
        <f t="shared" si="6"/>
        <v>34.459025810778087</v>
      </c>
      <c r="AD20" s="3">
        <f t="shared" si="6"/>
        <v>35.148206326993652</v>
      </c>
      <c r="AE20" s="3">
        <f t="shared" si="6"/>
        <v>35.851170453533527</v>
      </c>
      <c r="AF20" s="3">
        <f t="shared" si="6"/>
        <v>36.568193862604204</v>
      </c>
      <c r="AG20" s="3">
        <f t="shared" si="6"/>
        <v>37.299557739856283</v>
      </c>
      <c r="AH20" s="3">
        <f t="shared" si="6"/>
        <v>38.045548894653415</v>
      </c>
      <c r="AI20" s="3">
        <f t="shared" si="6"/>
        <v>38.806459872546483</v>
      </c>
      <c r="AJ20" s="3">
        <f t="shared" si="6"/>
        <v>39.582589069997411</v>
      </c>
      <c r="AK20" s="3">
        <f t="shared" si="6"/>
        <v>40.37424085139736</v>
      </c>
      <c r="AL20" s="3">
        <f t="shared" si="6"/>
        <v>41.181725668425308</v>
      </c>
      <c r="AM20" s="3">
        <f t="shared" si="6"/>
        <v>42.005360181793819</v>
      </c>
      <c r="AN20" s="3">
        <f t="shared" si="6"/>
        <v>42.845467385429693</v>
      </c>
      <c r="AO20" s="3">
        <f t="shared" si="6"/>
        <v>43.702376733138294</v>
      </c>
      <c r="AP20" s="3">
        <f t="shared" si="6"/>
        <v>44.576424267801059</v>
      </c>
      <c r="AQ20" s="3">
        <f t="shared" si="6"/>
        <v>45.467952753157086</v>
      </c>
      <c r="AR20" s="3">
        <f t="shared" si="6"/>
        <v>46.37731180822022</v>
      </c>
      <c r="AS20" s="3">
        <f t="shared" si="6"/>
        <v>47.304858044384623</v>
      </c>
      <c r="AT20" s="3">
        <f t="shared" si="6"/>
        <v>48.250955205272319</v>
      </c>
      <c r="AU20" s="3">
        <f t="shared" si="6"/>
        <v>49.215974309377764</v>
      </c>
      <c r="AV20" s="3">
        <f t="shared" si="6"/>
        <v>50.200293795565322</v>
      </c>
      <c r="AW20" s="3">
        <f t="shared" si="6"/>
        <v>51.204299671476633</v>
      </c>
      <c r="AX20" s="3">
        <f t="shared" si="6"/>
        <v>52.228385664906163</v>
      </c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2:70" x14ac:dyDescent="0.35">
      <c r="B21" t="s">
        <v>5</v>
      </c>
      <c r="C21" s="5">
        <f>C20/C8</f>
        <v>0.68640000000000001</v>
      </c>
      <c r="D21" s="5">
        <f t="shared" ref="D21:AX21" si="7">D20/D8</f>
        <v>0.68640000000000001</v>
      </c>
      <c r="E21" s="5">
        <f t="shared" si="7"/>
        <v>0.6863999999999999</v>
      </c>
      <c r="F21" s="5">
        <f t="shared" si="7"/>
        <v>0.68640000000000001</v>
      </c>
      <c r="G21" s="5">
        <f t="shared" si="7"/>
        <v>0.68640000000000001</v>
      </c>
      <c r="H21" s="5">
        <f t="shared" si="7"/>
        <v>0.68640000000000001</v>
      </c>
      <c r="I21" s="5">
        <f t="shared" si="7"/>
        <v>0.68640000000000001</v>
      </c>
      <c r="J21" s="5">
        <f t="shared" si="7"/>
        <v>0.68640000000000001</v>
      </c>
      <c r="K21" s="5">
        <f t="shared" si="7"/>
        <v>0.6863999999999999</v>
      </c>
      <c r="L21" s="5">
        <f t="shared" si="7"/>
        <v>0.68640000000000001</v>
      </c>
      <c r="M21" s="5">
        <f t="shared" si="7"/>
        <v>0.68640000000000001</v>
      </c>
      <c r="N21" s="5">
        <f t="shared" si="7"/>
        <v>0.68640000000000001</v>
      </c>
      <c r="O21" s="5">
        <f t="shared" si="7"/>
        <v>0.6863999999999999</v>
      </c>
      <c r="P21" s="5">
        <f t="shared" si="7"/>
        <v>0.6863999999999999</v>
      </c>
      <c r="Q21" s="5">
        <f t="shared" si="7"/>
        <v>0.68640000000000001</v>
      </c>
      <c r="R21" s="5">
        <f t="shared" si="7"/>
        <v>0.68640000000000001</v>
      </c>
      <c r="S21" s="5">
        <f t="shared" si="7"/>
        <v>0.68640000000000001</v>
      </c>
      <c r="T21" s="5">
        <f t="shared" si="7"/>
        <v>0.6863999999999999</v>
      </c>
      <c r="U21" s="5">
        <f t="shared" si="7"/>
        <v>0.68640000000000012</v>
      </c>
      <c r="V21" s="5">
        <f t="shared" si="7"/>
        <v>0.68640000000000001</v>
      </c>
      <c r="W21" s="5">
        <f t="shared" si="7"/>
        <v>0.68640000000000001</v>
      </c>
      <c r="X21" s="5">
        <f t="shared" si="7"/>
        <v>0.68640000000000001</v>
      </c>
      <c r="Y21" s="5">
        <f t="shared" si="7"/>
        <v>0.68640000000000012</v>
      </c>
      <c r="Z21" s="5">
        <f t="shared" si="7"/>
        <v>0.68640000000000001</v>
      </c>
      <c r="AA21" s="5">
        <f t="shared" si="7"/>
        <v>0.68640000000000001</v>
      </c>
      <c r="AB21" s="5">
        <f t="shared" si="7"/>
        <v>0.68640000000000001</v>
      </c>
      <c r="AC21" s="5">
        <f t="shared" si="7"/>
        <v>0.68640000000000001</v>
      </c>
      <c r="AD21" s="5">
        <f t="shared" si="7"/>
        <v>0.68640000000000001</v>
      </c>
      <c r="AE21" s="5">
        <f t="shared" si="7"/>
        <v>0.68640000000000001</v>
      </c>
      <c r="AF21" s="5">
        <f t="shared" si="7"/>
        <v>0.68640000000000012</v>
      </c>
      <c r="AG21" s="5">
        <f t="shared" si="7"/>
        <v>0.6863999999999999</v>
      </c>
      <c r="AH21" s="5">
        <f t="shared" si="7"/>
        <v>0.68640000000000001</v>
      </c>
      <c r="AI21" s="5">
        <f t="shared" si="7"/>
        <v>0.68640000000000001</v>
      </c>
      <c r="AJ21" s="5">
        <f t="shared" si="7"/>
        <v>0.68640000000000001</v>
      </c>
      <c r="AK21" s="5">
        <f t="shared" si="7"/>
        <v>0.68640000000000001</v>
      </c>
      <c r="AL21" s="5">
        <f t="shared" si="7"/>
        <v>0.68640000000000001</v>
      </c>
      <c r="AM21" s="5">
        <f t="shared" si="7"/>
        <v>0.68640000000000001</v>
      </c>
      <c r="AN21" s="5">
        <f t="shared" si="7"/>
        <v>0.68640000000000001</v>
      </c>
      <c r="AO21" s="5">
        <f t="shared" si="7"/>
        <v>0.68640000000000012</v>
      </c>
      <c r="AP21" s="5">
        <f t="shared" si="7"/>
        <v>0.68640000000000001</v>
      </c>
      <c r="AQ21" s="5">
        <f t="shared" si="7"/>
        <v>0.68640000000000001</v>
      </c>
      <c r="AR21" s="5">
        <f t="shared" si="7"/>
        <v>0.68640000000000001</v>
      </c>
      <c r="AS21" s="5">
        <f t="shared" si="7"/>
        <v>0.68640000000000001</v>
      </c>
      <c r="AT21" s="5">
        <f t="shared" si="7"/>
        <v>0.68640000000000001</v>
      </c>
      <c r="AU21" s="5">
        <f t="shared" si="7"/>
        <v>0.68640000000000001</v>
      </c>
      <c r="AV21" s="5">
        <f t="shared" si="7"/>
        <v>0.68640000000000001</v>
      </c>
      <c r="AW21" s="5">
        <f t="shared" si="7"/>
        <v>0.68640000000000001</v>
      </c>
      <c r="AX21" s="5">
        <f t="shared" si="7"/>
        <v>0.68640000000000001</v>
      </c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3" spans="2:70" x14ac:dyDescent="0.35">
      <c r="B23" s="1" t="s">
        <v>12</v>
      </c>
      <c r="C23" s="1"/>
      <c r="D23" s="1"/>
      <c r="E23" s="1"/>
      <c r="F23" s="1"/>
    </row>
    <row r="24" spans="2:70" x14ac:dyDescent="0.35">
      <c r="B24" t="s">
        <v>10</v>
      </c>
      <c r="C24">
        <f t="shared" ref="C24" si="8">C26*C8</f>
        <v>9</v>
      </c>
      <c r="D24" s="3">
        <f>C24*(1+D25)</f>
        <v>9.18</v>
      </c>
      <c r="E24" s="3">
        <f t="shared" ref="E24:AX24" si="9">D24*(1+E25)</f>
        <v>9.3635999999999999</v>
      </c>
      <c r="F24" s="3">
        <f t="shared" si="9"/>
        <v>9.550872</v>
      </c>
      <c r="G24" s="3">
        <f t="shared" si="9"/>
        <v>9.7418894399999996</v>
      </c>
      <c r="H24" s="3">
        <f t="shared" si="9"/>
        <v>9.9367272288000006</v>
      </c>
      <c r="I24" s="3">
        <f t="shared" si="9"/>
        <v>10.135461773376001</v>
      </c>
      <c r="J24" s="3">
        <f t="shared" si="9"/>
        <v>10.338171008843521</v>
      </c>
      <c r="K24" s="3">
        <f t="shared" si="9"/>
        <v>10.54493442902039</v>
      </c>
      <c r="L24" s="3">
        <f t="shared" si="9"/>
        <v>10.755833117600798</v>
      </c>
      <c r="M24" s="3">
        <f t="shared" si="9"/>
        <v>10.970949779952814</v>
      </c>
      <c r="N24" s="3">
        <f t="shared" si="9"/>
        <v>11.190368775551871</v>
      </c>
      <c r="O24" s="3">
        <f t="shared" si="9"/>
        <v>11.414176151062909</v>
      </c>
      <c r="P24" s="3">
        <f t="shared" si="9"/>
        <v>11.642459674084167</v>
      </c>
      <c r="Q24" s="3">
        <f t="shared" si="9"/>
        <v>11.875308867565851</v>
      </c>
      <c r="R24" s="3">
        <f t="shared" si="9"/>
        <v>12.112815044917168</v>
      </c>
      <c r="S24" s="3">
        <f t="shared" si="9"/>
        <v>12.355071345815512</v>
      </c>
      <c r="T24" s="3">
        <f t="shared" si="9"/>
        <v>12.602172772731823</v>
      </c>
      <c r="U24" s="3">
        <f t="shared" si="9"/>
        <v>12.854216228186459</v>
      </c>
      <c r="V24" s="3">
        <f t="shared" si="9"/>
        <v>13.111300552750189</v>
      </c>
      <c r="W24" s="3">
        <f t="shared" si="9"/>
        <v>13.373526563805193</v>
      </c>
      <c r="X24" s="3">
        <f t="shared" si="9"/>
        <v>13.640997095081296</v>
      </c>
      <c r="Y24" s="3">
        <f t="shared" si="9"/>
        <v>13.913817036982921</v>
      </c>
      <c r="Z24" s="3">
        <f t="shared" si="9"/>
        <v>14.19209337772258</v>
      </c>
      <c r="AA24" s="3">
        <f t="shared" si="9"/>
        <v>14.475935245277032</v>
      </c>
      <c r="AB24" s="3">
        <f t="shared" si="9"/>
        <v>14.765453950182573</v>
      </c>
      <c r="AC24" s="3">
        <f t="shared" si="9"/>
        <v>15.060763029186225</v>
      </c>
      <c r="AD24" s="3">
        <f t="shared" si="9"/>
        <v>15.361978289769949</v>
      </c>
      <c r="AE24" s="3">
        <f t="shared" si="9"/>
        <v>15.669217855565348</v>
      </c>
      <c r="AF24" s="3">
        <f t="shared" si="9"/>
        <v>15.982602212676655</v>
      </c>
      <c r="AG24" s="3">
        <f t="shared" si="9"/>
        <v>16.302254256930187</v>
      </c>
      <c r="AH24" s="3">
        <f t="shared" si="9"/>
        <v>16.628299342068789</v>
      </c>
      <c r="AI24" s="3">
        <f t="shared" si="9"/>
        <v>16.960865328910167</v>
      </c>
      <c r="AJ24" s="3">
        <f t="shared" si="9"/>
        <v>17.300082635488369</v>
      </c>
      <c r="AK24" s="3">
        <f t="shared" si="9"/>
        <v>17.646084288198136</v>
      </c>
      <c r="AL24" s="3">
        <f t="shared" si="9"/>
        <v>17.999005973962099</v>
      </c>
      <c r="AM24" s="3">
        <f t="shared" si="9"/>
        <v>18.358986093441342</v>
      </c>
      <c r="AN24" s="3">
        <f t="shared" si="9"/>
        <v>18.726165815310168</v>
      </c>
      <c r="AO24" s="3">
        <f t="shared" si="9"/>
        <v>19.10068913161637</v>
      </c>
      <c r="AP24" s="3">
        <f t="shared" si="9"/>
        <v>19.482702914248698</v>
      </c>
      <c r="AQ24" s="3">
        <f t="shared" si="9"/>
        <v>19.872356972533673</v>
      </c>
      <c r="AR24" s="3">
        <f t="shared" si="9"/>
        <v>20.269804111984346</v>
      </c>
      <c r="AS24" s="3">
        <f t="shared" si="9"/>
        <v>20.675200194224033</v>
      </c>
      <c r="AT24" s="3">
        <f t="shared" si="9"/>
        <v>21.088704198108513</v>
      </c>
      <c r="AU24" s="3">
        <f t="shared" si="9"/>
        <v>21.510478282070682</v>
      </c>
      <c r="AV24" s="3">
        <f t="shared" si="9"/>
        <v>21.940687847712095</v>
      </c>
      <c r="AW24" s="3">
        <f t="shared" si="9"/>
        <v>22.379501604666338</v>
      </c>
      <c r="AX24" s="3">
        <f t="shared" si="9"/>
        <v>22.827091636759665</v>
      </c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2:70" x14ac:dyDescent="0.35">
      <c r="B25" t="s">
        <v>4</v>
      </c>
      <c r="D25" s="9">
        <v>0.02</v>
      </c>
      <c r="E25" s="9">
        <v>0.02</v>
      </c>
      <c r="F25" s="9">
        <v>0.02</v>
      </c>
      <c r="G25" s="9">
        <v>0.02</v>
      </c>
      <c r="H25" s="9">
        <v>0.02</v>
      </c>
      <c r="I25" s="9">
        <v>0.02</v>
      </c>
      <c r="J25" s="9">
        <v>0.02</v>
      </c>
      <c r="K25" s="9">
        <v>0.02</v>
      </c>
      <c r="L25" s="9">
        <v>0.02</v>
      </c>
      <c r="M25" s="9">
        <v>0.02</v>
      </c>
      <c r="N25" s="9">
        <v>0.02</v>
      </c>
      <c r="O25" s="9">
        <v>0.02</v>
      </c>
      <c r="P25" s="9">
        <v>0.02</v>
      </c>
      <c r="Q25" s="9">
        <v>0.02</v>
      </c>
      <c r="R25" s="9">
        <v>0.02</v>
      </c>
      <c r="S25" s="9">
        <v>0.02</v>
      </c>
      <c r="T25" s="9">
        <v>0.02</v>
      </c>
      <c r="U25" s="9">
        <v>0.02</v>
      </c>
      <c r="V25" s="9">
        <v>0.02</v>
      </c>
      <c r="W25" s="9">
        <v>0.02</v>
      </c>
      <c r="X25" s="9">
        <v>0.02</v>
      </c>
      <c r="Y25" s="9">
        <v>0.02</v>
      </c>
      <c r="Z25" s="9">
        <v>0.02</v>
      </c>
      <c r="AA25" s="9">
        <v>0.02</v>
      </c>
      <c r="AB25" s="9">
        <v>0.02</v>
      </c>
      <c r="AC25" s="9">
        <v>0.02</v>
      </c>
      <c r="AD25" s="9">
        <v>0.02</v>
      </c>
      <c r="AE25" s="9">
        <v>0.02</v>
      </c>
      <c r="AF25" s="9">
        <v>0.02</v>
      </c>
      <c r="AG25" s="9">
        <v>0.02</v>
      </c>
      <c r="AH25" s="9">
        <v>0.02</v>
      </c>
      <c r="AI25" s="9">
        <v>0.02</v>
      </c>
      <c r="AJ25" s="9">
        <v>0.02</v>
      </c>
      <c r="AK25" s="9">
        <v>0.02</v>
      </c>
      <c r="AL25" s="9">
        <v>0.02</v>
      </c>
      <c r="AM25" s="9">
        <v>0.02</v>
      </c>
      <c r="AN25" s="9">
        <v>0.02</v>
      </c>
      <c r="AO25" s="9">
        <v>0.02</v>
      </c>
      <c r="AP25" s="9">
        <v>0.02</v>
      </c>
      <c r="AQ25" s="9">
        <v>0.02</v>
      </c>
      <c r="AR25" s="9">
        <v>0.02</v>
      </c>
      <c r="AS25" s="9">
        <v>0.02</v>
      </c>
      <c r="AT25" s="9">
        <v>0.02</v>
      </c>
      <c r="AU25" s="9">
        <v>0.02</v>
      </c>
      <c r="AV25" s="9">
        <v>0.02</v>
      </c>
      <c r="AW25" s="9">
        <v>0.02</v>
      </c>
      <c r="AX25" s="9">
        <v>0.02</v>
      </c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2:70" x14ac:dyDescent="0.35">
      <c r="B26" t="s">
        <v>5</v>
      </c>
      <c r="C26" s="2">
        <v>0.3</v>
      </c>
      <c r="D26" s="10">
        <f>D24/D8</f>
        <v>0.3</v>
      </c>
      <c r="E26" s="10">
        <f t="shared" ref="E26:AX26" si="10">E24/E8</f>
        <v>0.3</v>
      </c>
      <c r="F26" s="10">
        <f t="shared" si="10"/>
        <v>0.3</v>
      </c>
      <c r="G26" s="10">
        <f t="shared" si="10"/>
        <v>0.29999999999999993</v>
      </c>
      <c r="H26" s="10">
        <f t="shared" si="10"/>
        <v>0.29999999999999993</v>
      </c>
      <c r="I26" s="10">
        <f t="shared" si="10"/>
        <v>0.29999999999999993</v>
      </c>
      <c r="J26" s="10">
        <f t="shared" si="10"/>
        <v>0.29999999999999993</v>
      </c>
      <c r="K26" s="10">
        <f t="shared" si="10"/>
        <v>0.29999999999999988</v>
      </c>
      <c r="L26" s="10">
        <f t="shared" si="10"/>
        <v>0.29999999999999988</v>
      </c>
      <c r="M26" s="10">
        <f t="shared" si="10"/>
        <v>0.29999999999999988</v>
      </c>
      <c r="N26" s="10">
        <f t="shared" si="10"/>
        <v>0.29999999999999993</v>
      </c>
      <c r="O26" s="10">
        <f t="shared" si="10"/>
        <v>0.29999999999999993</v>
      </c>
      <c r="P26" s="10">
        <f t="shared" si="10"/>
        <v>0.29999999999999993</v>
      </c>
      <c r="Q26" s="10">
        <f t="shared" si="10"/>
        <v>0.29999999999999993</v>
      </c>
      <c r="R26" s="10">
        <f t="shared" si="10"/>
        <v>0.29999999999999993</v>
      </c>
      <c r="S26" s="10">
        <f t="shared" si="10"/>
        <v>0.29999999999999993</v>
      </c>
      <c r="T26" s="10">
        <f t="shared" si="10"/>
        <v>0.29999999999999993</v>
      </c>
      <c r="U26" s="10">
        <f t="shared" si="10"/>
        <v>0.29999999999999993</v>
      </c>
      <c r="V26" s="10">
        <f t="shared" si="10"/>
        <v>0.29999999999999993</v>
      </c>
      <c r="W26" s="10">
        <f t="shared" si="10"/>
        <v>0.29999999999999993</v>
      </c>
      <c r="X26" s="10">
        <f t="shared" si="10"/>
        <v>0.29999999999999993</v>
      </c>
      <c r="Y26" s="10">
        <f t="shared" si="10"/>
        <v>0.29999999999999993</v>
      </c>
      <c r="Z26" s="10">
        <f t="shared" si="10"/>
        <v>0.29999999999999993</v>
      </c>
      <c r="AA26" s="10">
        <f t="shared" si="10"/>
        <v>0.29999999999999993</v>
      </c>
      <c r="AB26" s="10">
        <f t="shared" si="10"/>
        <v>0.3</v>
      </c>
      <c r="AC26" s="10">
        <f t="shared" si="10"/>
        <v>0.29999999999999993</v>
      </c>
      <c r="AD26" s="10">
        <f t="shared" si="10"/>
        <v>0.29999999999999993</v>
      </c>
      <c r="AE26" s="10">
        <f t="shared" si="10"/>
        <v>0.29999999999999993</v>
      </c>
      <c r="AF26" s="10">
        <f t="shared" si="10"/>
        <v>0.29999999999999988</v>
      </c>
      <c r="AG26" s="10">
        <f t="shared" si="10"/>
        <v>0.29999999999999988</v>
      </c>
      <c r="AH26" s="10">
        <f t="shared" si="10"/>
        <v>0.29999999999999982</v>
      </c>
      <c r="AI26" s="10">
        <f t="shared" si="10"/>
        <v>0.29999999999999982</v>
      </c>
      <c r="AJ26" s="10">
        <f t="shared" si="10"/>
        <v>0.29999999999999982</v>
      </c>
      <c r="AK26" s="10">
        <f t="shared" si="10"/>
        <v>0.29999999999999982</v>
      </c>
      <c r="AL26" s="10">
        <f t="shared" si="10"/>
        <v>0.29999999999999982</v>
      </c>
      <c r="AM26" s="10">
        <f t="shared" si="10"/>
        <v>0.29999999999999982</v>
      </c>
      <c r="AN26" s="10">
        <f t="shared" si="10"/>
        <v>0.29999999999999982</v>
      </c>
      <c r="AO26" s="10">
        <f t="shared" si="10"/>
        <v>0.29999999999999977</v>
      </c>
      <c r="AP26" s="10">
        <f t="shared" si="10"/>
        <v>0.29999999999999977</v>
      </c>
      <c r="AQ26" s="10">
        <f t="shared" si="10"/>
        <v>0.29999999999999977</v>
      </c>
      <c r="AR26" s="10">
        <f t="shared" si="10"/>
        <v>0.29999999999999977</v>
      </c>
      <c r="AS26" s="10">
        <f t="shared" si="10"/>
        <v>0.29999999999999977</v>
      </c>
      <c r="AT26" s="10">
        <f t="shared" si="10"/>
        <v>0.29999999999999977</v>
      </c>
      <c r="AU26" s="10">
        <f t="shared" si="10"/>
        <v>0.29999999999999977</v>
      </c>
      <c r="AV26" s="10">
        <f t="shared" si="10"/>
        <v>0.29999999999999971</v>
      </c>
      <c r="AW26" s="10">
        <f t="shared" si="10"/>
        <v>0.29999999999999971</v>
      </c>
      <c r="AX26" s="10">
        <f t="shared" si="10"/>
        <v>0.29999999999999971</v>
      </c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  <row r="28" spans="2:70" x14ac:dyDescent="0.35">
      <c r="B28" t="s">
        <v>11</v>
      </c>
      <c r="C28" s="3">
        <f>C30*C8</f>
        <v>9</v>
      </c>
      <c r="D28" s="3">
        <f>C28*(1+D29)</f>
        <v>9.18</v>
      </c>
      <c r="E28" s="3">
        <f t="shared" ref="E28:AX28" si="11">D28*(1+E29)</f>
        <v>9.3635999999999999</v>
      </c>
      <c r="F28" s="3">
        <f t="shared" si="11"/>
        <v>9.550872</v>
      </c>
      <c r="G28" s="3">
        <f t="shared" si="11"/>
        <v>9.7418894399999996</v>
      </c>
      <c r="H28" s="3">
        <f t="shared" si="11"/>
        <v>9.9367272288000006</v>
      </c>
      <c r="I28" s="3">
        <f t="shared" si="11"/>
        <v>10.135461773376001</v>
      </c>
      <c r="J28" s="3">
        <f t="shared" si="11"/>
        <v>10.338171008843521</v>
      </c>
      <c r="K28" s="3">
        <f t="shared" si="11"/>
        <v>10.54493442902039</v>
      </c>
      <c r="L28" s="3">
        <f t="shared" si="11"/>
        <v>10.755833117600798</v>
      </c>
      <c r="M28" s="3">
        <f t="shared" si="11"/>
        <v>10.970949779952814</v>
      </c>
      <c r="N28" s="3">
        <f t="shared" si="11"/>
        <v>11.190368775551871</v>
      </c>
      <c r="O28" s="3">
        <f t="shared" si="11"/>
        <v>11.414176151062909</v>
      </c>
      <c r="P28" s="3">
        <f t="shared" si="11"/>
        <v>11.642459674084167</v>
      </c>
      <c r="Q28" s="3">
        <f t="shared" si="11"/>
        <v>11.875308867565851</v>
      </c>
      <c r="R28" s="3">
        <f t="shared" si="11"/>
        <v>12.112815044917168</v>
      </c>
      <c r="S28" s="3">
        <f t="shared" si="11"/>
        <v>12.355071345815512</v>
      </c>
      <c r="T28" s="3">
        <f t="shared" si="11"/>
        <v>12.602172772731823</v>
      </c>
      <c r="U28" s="3">
        <f t="shared" si="11"/>
        <v>12.854216228186459</v>
      </c>
      <c r="V28" s="3">
        <f t="shared" si="11"/>
        <v>13.111300552750189</v>
      </c>
      <c r="W28" s="3">
        <f t="shared" si="11"/>
        <v>13.373526563805193</v>
      </c>
      <c r="X28" s="3">
        <f t="shared" si="11"/>
        <v>13.640997095081296</v>
      </c>
      <c r="Y28" s="3">
        <f t="shared" si="11"/>
        <v>13.913817036982921</v>
      </c>
      <c r="Z28" s="3">
        <f t="shared" si="11"/>
        <v>14.19209337772258</v>
      </c>
      <c r="AA28" s="3">
        <f t="shared" si="11"/>
        <v>14.475935245277032</v>
      </c>
      <c r="AB28" s="3">
        <f t="shared" si="11"/>
        <v>14.765453950182573</v>
      </c>
      <c r="AC28" s="3">
        <f t="shared" si="11"/>
        <v>15.060763029186225</v>
      </c>
      <c r="AD28" s="3">
        <f t="shared" si="11"/>
        <v>15.361978289769949</v>
      </c>
      <c r="AE28" s="3">
        <f t="shared" si="11"/>
        <v>15.669217855565348</v>
      </c>
      <c r="AF28" s="3">
        <f t="shared" si="11"/>
        <v>15.982602212676655</v>
      </c>
      <c r="AG28" s="3">
        <f t="shared" si="11"/>
        <v>16.302254256930187</v>
      </c>
      <c r="AH28" s="3">
        <f t="shared" si="11"/>
        <v>16.628299342068789</v>
      </c>
      <c r="AI28" s="3">
        <f t="shared" si="11"/>
        <v>16.960865328910167</v>
      </c>
      <c r="AJ28" s="3">
        <f t="shared" si="11"/>
        <v>17.300082635488369</v>
      </c>
      <c r="AK28" s="3">
        <f t="shared" si="11"/>
        <v>17.646084288198136</v>
      </c>
      <c r="AL28" s="3">
        <f t="shared" si="11"/>
        <v>17.999005973962099</v>
      </c>
      <c r="AM28" s="3">
        <f t="shared" si="11"/>
        <v>18.358986093441342</v>
      </c>
      <c r="AN28" s="3">
        <f t="shared" si="11"/>
        <v>18.726165815310168</v>
      </c>
      <c r="AO28" s="3">
        <f t="shared" si="11"/>
        <v>19.10068913161637</v>
      </c>
      <c r="AP28" s="3">
        <f t="shared" si="11"/>
        <v>19.482702914248698</v>
      </c>
      <c r="AQ28" s="3">
        <f t="shared" si="11"/>
        <v>19.872356972533673</v>
      </c>
      <c r="AR28" s="3">
        <f t="shared" si="11"/>
        <v>20.269804111984346</v>
      </c>
      <c r="AS28" s="3">
        <f t="shared" si="11"/>
        <v>20.675200194224033</v>
      </c>
      <c r="AT28" s="3">
        <f t="shared" si="11"/>
        <v>21.088704198108513</v>
      </c>
      <c r="AU28" s="3">
        <f t="shared" si="11"/>
        <v>21.510478282070682</v>
      </c>
      <c r="AV28" s="3">
        <f t="shared" si="11"/>
        <v>21.940687847712095</v>
      </c>
      <c r="AW28" s="3">
        <f t="shared" si="11"/>
        <v>22.379501604666338</v>
      </c>
      <c r="AX28" s="3">
        <f t="shared" si="11"/>
        <v>22.827091636759665</v>
      </c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2:70" x14ac:dyDescent="0.35">
      <c r="B29" t="s">
        <v>4</v>
      </c>
      <c r="D29" s="9">
        <v>0.02</v>
      </c>
      <c r="E29" s="9">
        <v>0.02</v>
      </c>
      <c r="F29" s="9">
        <v>0.02</v>
      </c>
      <c r="G29" s="9">
        <v>0.02</v>
      </c>
      <c r="H29" s="9">
        <v>0.02</v>
      </c>
      <c r="I29" s="9">
        <v>0.02</v>
      </c>
      <c r="J29" s="9">
        <v>0.02</v>
      </c>
      <c r="K29" s="9">
        <v>0.02</v>
      </c>
      <c r="L29" s="9">
        <v>0.02</v>
      </c>
      <c r="M29" s="9">
        <v>0.02</v>
      </c>
      <c r="N29" s="9">
        <v>0.02</v>
      </c>
      <c r="O29" s="9">
        <v>0.02</v>
      </c>
      <c r="P29" s="9">
        <v>0.02</v>
      </c>
      <c r="Q29" s="9">
        <v>0.02</v>
      </c>
      <c r="R29" s="9">
        <v>0.02</v>
      </c>
      <c r="S29" s="9">
        <v>0.02</v>
      </c>
      <c r="T29" s="9">
        <v>0.02</v>
      </c>
      <c r="U29" s="9">
        <v>0.02</v>
      </c>
      <c r="V29" s="9">
        <v>0.02</v>
      </c>
      <c r="W29" s="9">
        <v>0.02</v>
      </c>
      <c r="X29" s="9">
        <v>0.02</v>
      </c>
      <c r="Y29" s="9">
        <v>0.02</v>
      </c>
      <c r="Z29" s="9">
        <v>0.02</v>
      </c>
      <c r="AA29" s="9">
        <v>0.02</v>
      </c>
      <c r="AB29" s="9">
        <v>0.02</v>
      </c>
      <c r="AC29" s="9">
        <v>0.02</v>
      </c>
      <c r="AD29" s="9">
        <v>0.02</v>
      </c>
      <c r="AE29" s="9">
        <v>0.02</v>
      </c>
      <c r="AF29" s="9">
        <v>0.02</v>
      </c>
      <c r="AG29" s="9">
        <v>0.02</v>
      </c>
      <c r="AH29" s="9">
        <v>0.02</v>
      </c>
      <c r="AI29" s="9">
        <v>0.02</v>
      </c>
      <c r="AJ29" s="9">
        <v>0.02</v>
      </c>
      <c r="AK29" s="9">
        <v>0.02</v>
      </c>
      <c r="AL29" s="9">
        <v>0.02</v>
      </c>
      <c r="AM29" s="9">
        <v>0.02</v>
      </c>
      <c r="AN29" s="9">
        <v>0.02</v>
      </c>
      <c r="AO29" s="9">
        <v>0.02</v>
      </c>
      <c r="AP29" s="9">
        <v>0.02</v>
      </c>
      <c r="AQ29" s="9">
        <v>0.02</v>
      </c>
      <c r="AR29" s="9">
        <v>0.02</v>
      </c>
      <c r="AS29" s="9">
        <v>0.02</v>
      </c>
      <c r="AT29" s="9">
        <v>0.02</v>
      </c>
      <c r="AU29" s="9">
        <v>0.02</v>
      </c>
      <c r="AV29" s="9">
        <v>0.02</v>
      </c>
      <c r="AW29" s="9">
        <v>0.02</v>
      </c>
      <c r="AX29" s="9">
        <v>0.02</v>
      </c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2:70" x14ac:dyDescent="0.35">
      <c r="B30" t="s">
        <v>5</v>
      </c>
      <c r="C30" s="2">
        <v>0.3</v>
      </c>
      <c r="D30" s="10">
        <f>D28/D8</f>
        <v>0.3</v>
      </c>
      <c r="E30" s="10">
        <f t="shared" ref="E30:AX30" si="12">E28/E8</f>
        <v>0.3</v>
      </c>
      <c r="F30" s="10">
        <f t="shared" si="12"/>
        <v>0.3</v>
      </c>
      <c r="G30" s="10">
        <f t="shared" si="12"/>
        <v>0.29999999999999993</v>
      </c>
      <c r="H30" s="10">
        <f t="shared" si="12"/>
        <v>0.29999999999999993</v>
      </c>
      <c r="I30" s="10">
        <f t="shared" si="12"/>
        <v>0.29999999999999993</v>
      </c>
      <c r="J30" s="10">
        <f t="shared" si="12"/>
        <v>0.29999999999999993</v>
      </c>
      <c r="K30" s="10">
        <f t="shared" si="12"/>
        <v>0.29999999999999988</v>
      </c>
      <c r="L30" s="10">
        <f t="shared" si="12"/>
        <v>0.29999999999999988</v>
      </c>
      <c r="M30" s="10">
        <f t="shared" si="12"/>
        <v>0.29999999999999988</v>
      </c>
      <c r="N30" s="10">
        <f t="shared" si="12"/>
        <v>0.29999999999999993</v>
      </c>
      <c r="O30" s="10">
        <f t="shared" si="12"/>
        <v>0.29999999999999993</v>
      </c>
      <c r="P30" s="10">
        <f t="shared" si="12"/>
        <v>0.29999999999999993</v>
      </c>
      <c r="Q30" s="10">
        <f t="shared" si="12"/>
        <v>0.29999999999999993</v>
      </c>
      <c r="R30" s="10">
        <f t="shared" si="12"/>
        <v>0.29999999999999993</v>
      </c>
      <c r="S30" s="10">
        <f t="shared" si="12"/>
        <v>0.29999999999999993</v>
      </c>
      <c r="T30" s="10">
        <f t="shared" si="12"/>
        <v>0.29999999999999993</v>
      </c>
      <c r="U30" s="10">
        <f t="shared" si="12"/>
        <v>0.29999999999999993</v>
      </c>
      <c r="V30" s="10">
        <f t="shared" si="12"/>
        <v>0.29999999999999993</v>
      </c>
      <c r="W30" s="10">
        <f t="shared" si="12"/>
        <v>0.29999999999999993</v>
      </c>
      <c r="X30" s="10">
        <f t="shared" si="12"/>
        <v>0.29999999999999993</v>
      </c>
      <c r="Y30" s="10">
        <f t="shared" si="12"/>
        <v>0.29999999999999993</v>
      </c>
      <c r="Z30" s="10">
        <f t="shared" si="12"/>
        <v>0.29999999999999993</v>
      </c>
      <c r="AA30" s="10">
        <f t="shared" si="12"/>
        <v>0.29999999999999993</v>
      </c>
      <c r="AB30" s="10">
        <f t="shared" si="12"/>
        <v>0.3</v>
      </c>
      <c r="AC30" s="10">
        <f t="shared" si="12"/>
        <v>0.29999999999999993</v>
      </c>
      <c r="AD30" s="10">
        <f t="shared" si="12"/>
        <v>0.29999999999999993</v>
      </c>
      <c r="AE30" s="10">
        <f t="shared" si="12"/>
        <v>0.29999999999999993</v>
      </c>
      <c r="AF30" s="10">
        <f t="shared" si="12"/>
        <v>0.29999999999999988</v>
      </c>
      <c r="AG30" s="10">
        <f t="shared" si="12"/>
        <v>0.29999999999999988</v>
      </c>
      <c r="AH30" s="10">
        <f t="shared" si="12"/>
        <v>0.29999999999999982</v>
      </c>
      <c r="AI30" s="10">
        <f t="shared" si="12"/>
        <v>0.29999999999999982</v>
      </c>
      <c r="AJ30" s="10">
        <f t="shared" si="12"/>
        <v>0.29999999999999982</v>
      </c>
      <c r="AK30" s="10">
        <f t="shared" si="12"/>
        <v>0.29999999999999982</v>
      </c>
      <c r="AL30" s="10">
        <f t="shared" si="12"/>
        <v>0.29999999999999982</v>
      </c>
      <c r="AM30" s="10">
        <f t="shared" si="12"/>
        <v>0.29999999999999982</v>
      </c>
      <c r="AN30" s="10">
        <f t="shared" si="12"/>
        <v>0.29999999999999982</v>
      </c>
      <c r="AO30" s="10">
        <f t="shared" si="12"/>
        <v>0.29999999999999977</v>
      </c>
      <c r="AP30" s="10">
        <f t="shared" si="12"/>
        <v>0.29999999999999977</v>
      </c>
      <c r="AQ30" s="10">
        <f t="shared" si="12"/>
        <v>0.29999999999999977</v>
      </c>
      <c r="AR30" s="10">
        <f t="shared" si="12"/>
        <v>0.29999999999999977</v>
      </c>
      <c r="AS30" s="10">
        <f t="shared" si="12"/>
        <v>0.29999999999999977</v>
      </c>
      <c r="AT30" s="10">
        <f t="shared" si="12"/>
        <v>0.29999999999999977</v>
      </c>
      <c r="AU30" s="10">
        <f t="shared" si="12"/>
        <v>0.29999999999999977</v>
      </c>
      <c r="AV30" s="10">
        <f t="shared" si="12"/>
        <v>0.29999999999999971</v>
      </c>
      <c r="AW30" s="10">
        <f t="shared" si="12"/>
        <v>0.29999999999999971</v>
      </c>
      <c r="AX30" s="10">
        <f t="shared" si="12"/>
        <v>0.29999999999999971</v>
      </c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2" spans="2:70" x14ac:dyDescent="0.35">
      <c r="B32" t="s">
        <v>33</v>
      </c>
      <c r="C32" s="3">
        <f>C20-C24-C28</f>
        <v>2.5919999999999987</v>
      </c>
      <c r="D32" s="3">
        <f t="shared" ref="D32:AX32" si="13">D20-D24-D28</f>
        <v>2.6438400000000009</v>
      </c>
      <c r="E32" s="3">
        <f t="shared" si="13"/>
        <v>2.6967168000000008</v>
      </c>
      <c r="F32" s="3">
        <f t="shared" si="13"/>
        <v>2.7506511360000019</v>
      </c>
      <c r="G32" s="3">
        <f t="shared" si="13"/>
        <v>2.8056641587200062</v>
      </c>
      <c r="H32" s="3">
        <f t="shared" si="13"/>
        <v>2.8617774418944073</v>
      </c>
      <c r="I32" s="3">
        <f t="shared" si="13"/>
        <v>2.9190129907322948</v>
      </c>
      <c r="J32" s="3">
        <f t="shared" si="13"/>
        <v>2.9773932505469389</v>
      </c>
      <c r="K32" s="3">
        <f t="shared" si="13"/>
        <v>3.0369411155578803</v>
      </c>
      <c r="L32" s="3">
        <f t="shared" si="13"/>
        <v>3.0976799378690387</v>
      </c>
      <c r="M32" s="3">
        <f t="shared" si="13"/>
        <v>3.1596335366264192</v>
      </c>
      <c r="N32" s="3">
        <f t="shared" si="13"/>
        <v>3.2228262073589455</v>
      </c>
      <c r="O32" s="3">
        <f t="shared" si="13"/>
        <v>3.2872827315061208</v>
      </c>
      <c r="P32" s="3">
        <f t="shared" si="13"/>
        <v>3.3530283861362449</v>
      </c>
      <c r="Q32" s="3">
        <f t="shared" si="13"/>
        <v>3.420088953858972</v>
      </c>
      <c r="R32" s="3">
        <f t="shared" si="13"/>
        <v>3.4884907329361496</v>
      </c>
      <c r="S32" s="3">
        <f t="shared" si="13"/>
        <v>3.5582605475948732</v>
      </c>
      <c r="T32" s="3">
        <f t="shared" si="13"/>
        <v>3.6294257585467662</v>
      </c>
      <c r="U32" s="3">
        <f t="shared" si="13"/>
        <v>3.7020142737177082</v>
      </c>
      <c r="V32" s="3">
        <f t="shared" si="13"/>
        <v>3.77605455919206</v>
      </c>
      <c r="W32" s="3">
        <f t="shared" si="13"/>
        <v>3.8515756503759029</v>
      </c>
      <c r="X32" s="3">
        <f t="shared" si="13"/>
        <v>3.9286071633834183</v>
      </c>
      <c r="Y32" s="3">
        <f t="shared" si="13"/>
        <v>4.0071793066510946</v>
      </c>
      <c r="Z32" s="3">
        <f t="shared" si="13"/>
        <v>4.0873228927841136</v>
      </c>
      <c r="AA32" s="3">
        <f t="shared" si="13"/>
        <v>4.1690693506397949</v>
      </c>
      <c r="AB32" s="3">
        <f t="shared" si="13"/>
        <v>4.2524507376525822</v>
      </c>
      <c r="AC32" s="3">
        <f t="shared" si="13"/>
        <v>4.3374997524056358</v>
      </c>
      <c r="AD32" s="3">
        <f t="shared" si="13"/>
        <v>4.4242497474537519</v>
      </c>
      <c r="AE32" s="3">
        <f t="shared" si="13"/>
        <v>4.512734742402829</v>
      </c>
      <c r="AF32" s="3">
        <f t="shared" si="13"/>
        <v>4.6029894372508959</v>
      </c>
      <c r="AG32" s="3">
        <f t="shared" si="13"/>
        <v>4.6950492259959091</v>
      </c>
      <c r="AH32" s="3">
        <f t="shared" si="13"/>
        <v>4.7889502105158357</v>
      </c>
      <c r="AI32" s="3">
        <f t="shared" si="13"/>
        <v>4.8847292147261498</v>
      </c>
      <c r="AJ32" s="3">
        <f t="shared" si="13"/>
        <v>4.9824237990206726</v>
      </c>
      <c r="AK32" s="3">
        <f t="shared" si="13"/>
        <v>5.0820722750010887</v>
      </c>
      <c r="AL32" s="3">
        <f t="shared" si="13"/>
        <v>5.1837137205011103</v>
      </c>
      <c r="AM32" s="3">
        <f t="shared" si="13"/>
        <v>5.2873879949111355</v>
      </c>
      <c r="AN32" s="3">
        <f t="shared" si="13"/>
        <v>5.3931357548093573</v>
      </c>
      <c r="AO32" s="3">
        <f t="shared" si="13"/>
        <v>5.5009984699055536</v>
      </c>
      <c r="AP32" s="3">
        <f t="shared" si="13"/>
        <v>5.6110184393036633</v>
      </c>
      <c r="AQ32" s="3">
        <f t="shared" si="13"/>
        <v>5.7232388080897394</v>
      </c>
      <c r="AR32" s="3">
        <f t="shared" si="13"/>
        <v>5.8377035842515284</v>
      </c>
      <c r="AS32" s="3">
        <f t="shared" si="13"/>
        <v>5.9544576559365581</v>
      </c>
      <c r="AT32" s="3">
        <f t="shared" si="13"/>
        <v>6.0735468090552942</v>
      </c>
      <c r="AU32" s="3">
        <f t="shared" si="13"/>
        <v>6.1950177452363988</v>
      </c>
      <c r="AV32" s="3">
        <f t="shared" si="13"/>
        <v>6.3189181001411328</v>
      </c>
      <c r="AW32" s="3">
        <f t="shared" si="13"/>
        <v>6.4452964621439577</v>
      </c>
      <c r="AX32" s="3">
        <f t="shared" si="13"/>
        <v>6.5742023913868337</v>
      </c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2:70" x14ac:dyDescent="0.35">
      <c r="B33" t="s">
        <v>5</v>
      </c>
      <c r="C33" s="5">
        <f>C32/C8</f>
        <v>8.6399999999999963E-2</v>
      </c>
      <c r="D33" s="5">
        <f t="shared" ref="D33:AX33" si="14">D32/D8</f>
        <v>8.6400000000000018E-2</v>
      </c>
      <c r="E33" s="5">
        <f t="shared" si="14"/>
        <v>8.6400000000000018E-2</v>
      </c>
      <c r="F33" s="5">
        <f t="shared" si="14"/>
        <v>8.6400000000000046E-2</v>
      </c>
      <c r="G33" s="5">
        <f t="shared" si="14"/>
        <v>8.6400000000000171E-2</v>
      </c>
      <c r="H33" s="5">
        <f t="shared" si="14"/>
        <v>8.6400000000000199E-2</v>
      </c>
      <c r="I33" s="5">
        <f t="shared" si="14"/>
        <v>8.6400000000000171E-2</v>
      </c>
      <c r="J33" s="5">
        <f t="shared" si="14"/>
        <v>8.6400000000000116E-2</v>
      </c>
      <c r="K33" s="5">
        <f t="shared" si="14"/>
        <v>8.6400000000000185E-2</v>
      </c>
      <c r="L33" s="5">
        <f t="shared" si="14"/>
        <v>8.6400000000000213E-2</v>
      </c>
      <c r="M33" s="5">
        <f t="shared" si="14"/>
        <v>8.6400000000000213E-2</v>
      </c>
      <c r="N33" s="5">
        <f t="shared" si="14"/>
        <v>8.6400000000000157E-2</v>
      </c>
      <c r="O33" s="5">
        <f t="shared" si="14"/>
        <v>8.640000000000006E-2</v>
      </c>
      <c r="P33" s="5">
        <f t="shared" si="14"/>
        <v>8.6400000000000102E-2</v>
      </c>
      <c r="Q33" s="5">
        <f t="shared" si="14"/>
        <v>8.6400000000000157E-2</v>
      </c>
      <c r="R33" s="5">
        <f t="shared" si="14"/>
        <v>8.6400000000000116E-2</v>
      </c>
      <c r="S33" s="5">
        <f t="shared" si="14"/>
        <v>8.6400000000000129E-2</v>
      </c>
      <c r="T33" s="5">
        <f t="shared" si="14"/>
        <v>8.6400000000000018E-2</v>
      </c>
      <c r="U33" s="5">
        <f t="shared" si="14"/>
        <v>8.6400000000000171E-2</v>
      </c>
      <c r="V33" s="5">
        <f t="shared" si="14"/>
        <v>8.6400000000000116E-2</v>
      </c>
      <c r="W33" s="5">
        <f t="shared" si="14"/>
        <v>8.6400000000000157E-2</v>
      </c>
      <c r="X33" s="5">
        <f t="shared" si="14"/>
        <v>8.6400000000000102E-2</v>
      </c>
      <c r="Y33" s="5">
        <f t="shared" si="14"/>
        <v>8.6400000000000268E-2</v>
      </c>
      <c r="Z33" s="5">
        <f t="shared" si="14"/>
        <v>8.6400000000000199E-2</v>
      </c>
      <c r="AA33" s="5">
        <f t="shared" si="14"/>
        <v>8.6400000000000185E-2</v>
      </c>
      <c r="AB33" s="5">
        <f t="shared" si="14"/>
        <v>8.6400000000000005E-2</v>
      </c>
      <c r="AC33" s="5">
        <f t="shared" si="14"/>
        <v>8.6400000000000046E-2</v>
      </c>
      <c r="AD33" s="5">
        <f t="shared" si="14"/>
        <v>8.6400000000000116E-2</v>
      </c>
      <c r="AE33" s="5">
        <f t="shared" si="14"/>
        <v>8.6400000000000143E-2</v>
      </c>
      <c r="AF33" s="5">
        <f t="shared" si="14"/>
        <v>8.6400000000000338E-2</v>
      </c>
      <c r="AG33" s="5">
        <f t="shared" si="14"/>
        <v>8.640000000000024E-2</v>
      </c>
      <c r="AH33" s="5">
        <f t="shared" si="14"/>
        <v>8.6400000000000393E-2</v>
      </c>
      <c r="AI33" s="5">
        <f t="shared" si="14"/>
        <v>8.6400000000000338E-2</v>
      </c>
      <c r="AJ33" s="5">
        <f t="shared" si="14"/>
        <v>8.6400000000000338E-2</v>
      </c>
      <c r="AK33" s="5">
        <f t="shared" si="14"/>
        <v>8.6400000000000379E-2</v>
      </c>
      <c r="AL33" s="5">
        <f t="shared" si="14"/>
        <v>8.6400000000000379E-2</v>
      </c>
      <c r="AM33" s="5">
        <f t="shared" si="14"/>
        <v>8.6400000000000421E-2</v>
      </c>
      <c r="AN33" s="5">
        <f t="shared" si="14"/>
        <v>8.6400000000000407E-2</v>
      </c>
      <c r="AO33" s="5">
        <f t="shared" si="14"/>
        <v>8.6400000000000546E-2</v>
      </c>
      <c r="AP33" s="5">
        <f t="shared" si="14"/>
        <v>8.6400000000000518E-2</v>
      </c>
      <c r="AQ33" s="5">
        <f t="shared" si="14"/>
        <v>8.640000000000056E-2</v>
      </c>
      <c r="AR33" s="5">
        <f t="shared" si="14"/>
        <v>8.6400000000000476E-2</v>
      </c>
      <c r="AS33" s="5">
        <f t="shared" si="14"/>
        <v>8.6400000000000463E-2</v>
      </c>
      <c r="AT33" s="5">
        <f t="shared" si="14"/>
        <v>8.6400000000000532E-2</v>
      </c>
      <c r="AU33" s="5">
        <f t="shared" si="14"/>
        <v>8.6400000000000518E-2</v>
      </c>
      <c r="AV33" s="5">
        <f t="shared" si="14"/>
        <v>8.6400000000000601E-2</v>
      </c>
      <c r="AW33" s="5">
        <f t="shared" si="14"/>
        <v>8.6400000000000615E-2</v>
      </c>
      <c r="AX33" s="5">
        <f t="shared" si="14"/>
        <v>8.6400000000000587E-2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</row>
    <row r="35" spans="2:70" x14ac:dyDescent="0.35">
      <c r="B35" s="1" t="s">
        <v>14</v>
      </c>
    </row>
    <row r="36" spans="2:70" x14ac:dyDescent="0.35">
      <c r="B36" s="1" t="s">
        <v>31</v>
      </c>
    </row>
    <row r="37" spans="2:70" x14ac:dyDescent="0.35">
      <c r="B37" t="s">
        <v>15</v>
      </c>
      <c r="C37">
        <f>C45+C52+C59</f>
        <v>0</v>
      </c>
      <c r="D37" s="7">
        <f>C41</f>
        <v>6.3887615999999987</v>
      </c>
      <c r="E37" s="7">
        <f t="shared" ref="E37:AX37" si="15">D41</f>
        <v>13.31150521536</v>
      </c>
      <c r="F37" s="7">
        <f t="shared" si="15"/>
        <v>20.805106004758656</v>
      </c>
      <c r="G37" s="7">
        <f t="shared" si="15"/>
        <v>28.908888069311281</v>
      </c>
      <c r="H37" s="7">
        <f t="shared" si="15"/>
        <v>37.664786557479538</v>
      </c>
      <c r="I37" s="7">
        <f t="shared" si="15"/>
        <v>47.117520566465672</v>
      </c>
      <c r="J37" s="7">
        <f t="shared" si="15"/>
        <v>57.314777564929656</v>
      </c>
      <c r="K37" s="7">
        <f t="shared" si="15"/>
        <v>68.307410110901714</v>
      </c>
      <c r="L37" s="7">
        <f t="shared" si="15"/>
        <v>80.149645691135305</v>
      </c>
      <c r="M37" s="7">
        <f t="shared" si="15"/>
        <v>92.899310564086448</v>
      </c>
      <c r="N37" s="7">
        <f t="shared" si="15"/>
        <v>106.61806854845737</v>
      </c>
      <c r="O37" s="7">
        <f t="shared" si="15"/>
        <v>121.37167576306823</v>
      </c>
      <c r="P37" s="7">
        <f t="shared" si="15"/>
        <v>137.23025239199785</v>
      </c>
      <c r="Q37" s="7">
        <f t="shared" si="15"/>
        <v>154.26857262176355</v>
      </c>
      <c r="R37" s="7">
        <f t="shared" si="15"/>
        <v>172.56637397510653</v>
      </c>
      <c r="S37" s="7">
        <f t="shared" si="15"/>
        <v>192.2086873490581</v>
      </c>
      <c r="T37" s="7">
        <f t="shared" si="15"/>
        <v>213.28618915374454</v>
      </c>
      <c r="U37" s="7">
        <f t="shared" si="15"/>
        <v>235.89557704323363</v>
      </c>
      <c r="V37" s="7">
        <f t="shared" si="15"/>
        <v>260.13997083105392</v>
      </c>
      <c r="W37" s="7">
        <f t="shared" si="15"/>
        <v>286.12934029126887</v>
      </c>
      <c r="X37" s="7">
        <f t="shared" si="15"/>
        <v>313.98096166163958</v>
      </c>
      <c r="Y37" s="7">
        <f t="shared" si="15"/>
        <v>343.81990478897313</v>
      </c>
      <c r="Z37" s="7">
        <f t="shared" si="15"/>
        <v>375.77955298876566</v>
      </c>
      <c r="AA37" s="7">
        <f t="shared" si="15"/>
        <v>410.00215783229822</v>
      </c>
      <c r="AB37" s="7">
        <f t="shared" si="15"/>
        <v>446.63943122504418</v>
      </c>
      <c r="AC37" s="7">
        <f t="shared" si="15"/>
        <v>485.85317730126815</v>
      </c>
      <c r="AD37" s="7">
        <f t="shared" si="15"/>
        <v>527.81596683174405</v>
      </c>
      <c r="AE37" s="7">
        <f t="shared" si="15"/>
        <v>572.71185702535411</v>
      </c>
      <c r="AF37" s="7">
        <f t="shared" si="15"/>
        <v>620.73715980176519</v>
      </c>
      <c r="AG37" s="7">
        <f t="shared" si="15"/>
        <v>672.10126182227236</v>
      </c>
      <c r="AH37" s="7">
        <f t="shared" si="15"/>
        <v>727.02749979019268</v>
      </c>
      <c r="AI37" s="7">
        <f t="shared" si="15"/>
        <v>785.75409477186008</v>
      </c>
      <c r="AJ37" s="7">
        <f t="shared" si="15"/>
        <v>848.53514954538639</v>
      </c>
      <c r="AK37" s="7">
        <f t="shared" si="15"/>
        <v>915.64171325804409</v>
      </c>
      <c r="AL37" s="7">
        <f t="shared" si="15"/>
        <v>987.36291796559613</v>
      </c>
      <c r="AM37" s="7">
        <f t="shared" si="15"/>
        <v>1064.0071919394534</v>
      </c>
      <c r="AN37" s="7">
        <f t="shared" si="15"/>
        <v>1145.9035549615619</v>
      </c>
      <c r="AO37" s="7">
        <f t="shared" si="15"/>
        <v>1233.4030011838768</v>
      </c>
      <c r="AP37" s="7">
        <f t="shared" si="15"/>
        <v>1326.8799755107786</v>
      </c>
      <c r="AQ37" s="7">
        <f t="shared" si="15"/>
        <v>1426.7339498704841</v>
      </c>
      <c r="AR37" s="7">
        <f t="shared" si="15"/>
        <v>1533.3911061772471</v>
      </c>
      <c r="AS37" s="7">
        <f t="shared" si="15"/>
        <v>1647.306133251833</v>
      </c>
      <c r="AT37" s="7">
        <f t="shared" si="15"/>
        <v>1768.9641454654761</v>
      </c>
      <c r="AU37" s="7">
        <f t="shared" si="15"/>
        <v>1898.8827314044911</v>
      </c>
      <c r="AV37" s="7">
        <f t="shared" si="15"/>
        <v>2037.6141414212757</v>
      </c>
      <c r="AW37" s="7">
        <f t="shared" si="15"/>
        <v>2185.7476235451359</v>
      </c>
      <c r="AX37" s="7">
        <f t="shared" si="15"/>
        <v>2343.9119178758974</v>
      </c>
    </row>
    <row r="38" spans="2:70" x14ac:dyDescent="0.35">
      <c r="B38" t="s">
        <v>16</v>
      </c>
      <c r="C38" s="3">
        <f>C46+C53+C60</f>
        <v>6.1919999999999984</v>
      </c>
      <c r="D38" s="3">
        <f t="shared" ref="D38:AX38" si="16">D46+D53+D60</f>
        <v>6.3158400000000015</v>
      </c>
      <c r="E38" s="3">
        <f t="shared" si="16"/>
        <v>6.4421568000000011</v>
      </c>
      <c r="F38" s="3">
        <f t="shared" si="16"/>
        <v>6.5709999360000015</v>
      </c>
      <c r="G38" s="3">
        <f t="shared" si="16"/>
        <v>6.7024199347200071</v>
      </c>
      <c r="H38" s="3">
        <f t="shared" si="16"/>
        <v>6.836468333414409</v>
      </c>
      <c r="I38" s="3">
        <f t="shared" si="16"/>
        <v>6.9731977000826966</v>
      </c>
      <c r="J38" s="3">
        <f t="shared" si="16"/>
        <v>7.1126616540843486</v>
      </c>
      <c r="K38" s="3">
        <f t="shared" si="16"/>
        <v>7.2549148871660378</v>
      </c>
      <c r="L38" s="3">
        <f t="shared" si="16"/>
        <v>7.4000131849093593</v>
      </c>
      <c r="M38" s="3">
        <f t="shared" si="16"/>
        <v>7.5480134486075459</v>
      </c>
      <c r="N38" s="3">
        <f t="shared" si="16"/>
        <v>7.6989737175796948</v>
      </c>
      <c r="O38" s="3">
        <f t="shared" si="16"/>
        <v>7.8529531919312854</v>
      </c>
      <c r="P38" s="3">
        <f t="shared" si="16"/>
        <v>8.0100122557699116</v>
      </c>
      <c r="Q38" s="3">
        <f t="shared" si="16"/>
        <v>8.170212500885313</v>
      </c>
      <c r="R38" s="3">
        <f t="shared" si="16"/>
        <v>8.333616750903019</v>
      </c>
      <c r="S38" s="3">
        <f t="shared" si="16"/>
        <v>8.5002890859210787</v>
      </c>
      <c r="T38" s="3">
        <f t="shared" si="16"/>
        <v>8.6702948676394964</v>
      </c>
      <c r="U38" s="3">
        <f t="shared" si="16"/>
        <v>8.8437007649922919</v>
      </c>
      <c r="V38" s="3">
        <f t="shared" si="16"/>
        <v>9.0205747802921366</v>
      </c>
      <c r="W38" s="3">
        <f t="shared" si="16"/>
        <v>9.2009862758979803</v>
      </c>
      <c r="X38" s="3">
        <f t="shared" si="16"/>
        <v>9.3850060014159382</v>
      </c>
      <c r="Y38" s="3">
        <f t="shared" si="16"/>
        <v>9.5727061214442646</v>
      </c>
      <c r="Z38" s="3">
        <f t="shared" si="16"/>
        <v>9.7641602438731461</v>
      </c>
      <c r="AA38" s="3">
        <f t="shared" si="16"/>
        <v>9.9594434487506085</v>
      </c>
      <c r="AB38" s="3">
        <f t="shared" si="16"/>
        <v>10.158632317725612</v>
      </c>
      <c r="AC38" s="3">
        <f t="shared" si="16"/>
        <v>10.361804964080125</v>
      </c>
      <c r="AD38" s="3">
        <f t="shared" si="16"/>
        <v>10.569041063361732</v>
      </c>
      <c r="AE38" s="3">
        <f t="shared" si="16"/>
        <v>10.78042188462897</v>
      </c>
      <c r="AF38" s="3">
        <f t="shared" si="16"/>
        <v>10.996030322321559</v>
      </c>
      <c r="AG38" s="3">
        <f t="shared" si="16"/>
        <v>11.215950928767986</v>
      </c>
      <c r="AH38" s="3">
        <f t="shared" si="16"/>
        <v>11.440269947343356</v>
      </c>
      <c r="AI38" s="3">
        <f t="shared" si="16"/>
        <v>11.669075346290221</v>
      </c>
      <c r="AJ38" s="3">
        <f t="shared" si="16"/>
        <v>11.902456853216023</v>
      </c>
      <c r="AK38" s="3">
        <f t="shared" si="16"/>
        <v>12.140505990280348</v>
      </c>
      <c r="AL38" s="3">
        <f t="shared" si="16"/>
        <v>12.383316110085953</v>
      </c>
      <c r="AM38" s="3">
        <f t="shared" si="16"/>
        <v>12.630982432287677</v>
      </c>
      <c r="AN38" s="3">
        <f t="shared" si="16"/>
        <v>12.883602080933429</v>
      </c>
      <c r="AO38" s="3">
        <f t="shared" si="16"/>
        <v>13.141274122552108</v>
      </c>
      <c r="AP38" s="3">
        <f t="shared" si="16"/>
        <v>13.404099605003148</v>
      </c>
      <c r="AQ38" s="3">
        <f t="shared" si="16"/>
        <v>13.672181597103215</v>
      </c>
      <c r="AR38" s="3">
        <f t="shared" si="16"/>
        <v>13.945625229045273</v>
      </c>
      <c r="AS38" s="3">
        <f t="shared" si="16"/>
        <v>14.224537733626178</v>
      </c>
      <c r="AT38" s="3">
        <f t="shared" si="16"/>
        <v>14.509028488298705</v>
      </c>
      <c r="AU38" s="3">
        <f t="shared" si="16"/>
        <v>14.799209058064678</v>
      </c>
      <c r="AV38" s="3">
        <f t="shared" si="16"/>
        <v>15.095193239225978</v>
      </c>
      <c r="AW38" s="3">
        <f t="shared" si="16"/>
        <v>15.3970971040105</v>
      </c>
      <c r="AX38" s="3">
        <f t="shared" si="16"/>
        <v>15.705039046090707</v>
      </c>
    </row>
    <row r="39" spans="2:70" x14ac:dyDescent="0.35">
      <c r="B39" t="s">
        <v>18</v>
      </c>
      <c r="C39" s="12">
        <f>C40/(C37+C38/2)</f>
        <v>6.3553488372093028E-2</v>
      </c>
      <c r="D39" s="12">
        <f t="shared" ref="D39:AX39" si="17">D40/(D37+D38/2)</f>
        <v>6.3572206635654438E-2</v>
      </c>
      <c r="E39" s="12">
        <f t="shared" si="17"/>
        <v>6.3598286502648413E-2</v>
      </c>
      <c r="F39" s="12">
        <f t="shared" si="17"/>
        <v>6.3625719099215397E-2</v>
      </c>
      <c r="G39" s="12">
        <f t="shared" si="17"/>
        <v>6.3653822474872362E-2</v>
      </c>
      <c r="H39" s="12">
        <f t="shared" si="17"/>
        <v>6.3682407706487143E-2</v>
      </c>
      <c r="I39" s="12">
        <f t="shared" si="17"/>
        <v>6.3711400090673304E-2</v>
      </c>
      <c r="J39" s="12">
        <f t="shared" si="17"/>
        <v>6.3740762972527454E-2</v>
      </c>
      <c r="K39" s="12">
        <f t="shared" si="17"/>
        <v>6.3770475278807387E-2</v>
      </c>
      <c r="L39" s="12">
        <f t="shared" si="17"/>
        <v>6.3800523226364619E-2</v>
      </c>
      <c r="M39" s="12">
        <f t="shared" si="17"/>
        <v>6.3830896764979883E-2</v>
      </c>
      <c r="N39" s="12">
        <f t="shared" si="17"/>
        <v>6.3861587875495979E-2</v>
      </c>
      <c r="O39" s="12">
        <f t="shared" si="17"/>
        <v>6.3892589685271159E-2</v>
      </c>
      <c r="P39" s="12">
        <f t="shared" si="17"/>
        <v>6.392389597760971E-2</v>
      </c>
      <c r="Q39" s="12">
        <f t="shared" si="17"/>
        <v>6.3955500905228571E-2</v>
      </c>
      <c r="R39" s="12">
        <f t="shared" si="17"/>
        <v>6.398739881578823E-2</v>
      </c>
      <c r="S39" s="12">
        <f t="shared" si="17"/>
        <v>6.4019584142077562E-2</v>
      </c>
      <c r="T39" s="12">
        <f t="shared" si="17"/>
        <v>6.4052051331101353E-2</v>
      </c>
      <c r="U39" s="12">
        <f t="shared" si="17"/>
        <v>6.4084794797446012E-2</v>
      </c>
      <c r="V39" s="12">
        <f t="shared" si="17"/>
        <v>6.4117808892292627E-2</v>
      </c>
      <c r="W39" s="12">
        <f t="shared" si="17"/>
        <v>6.4151087882810903E-2</v>
      </c>
      <c r="X39" s="12">
        <f t="shared" si="17"/>
        <v>6.4184625938622467E-2</v>
      </c>
      <c r="Y39" s="12">
        <f t="shared" si="17"/>
        <v>6.4218417123196384E-2</v>
      </c>
      <c r="Z39" s="12">
        <f t="shared" si="17"/>
        <v>6.425245538876391E-2</v>
      </c>
      <c r="AA39" s="12">
        <f t="shared" si="17"/>
        <v>6.4286734573797147E-2</v>
      </c>
      <c r="AB39" s="12">
        <f t="shared" si="17"/>
        <v>6.4321248402393588E-2</v>
      </c>
      <c r="AC39" s="12">
        <f t="shared" si="17"/>
        <v>6.4355990485102654E-2</v>
      </c>
      <c r="AD39" s="12">
        <f t="shared" si="17"/>
        <v>6.4390954320863503E-2</v>
      </c>
      <c r="AE39" s="12">
        <f t="shared" si="17"/>
        <v>6.4426133299812144E-2</v>
      </c>
      <c r="AF39" s="12">
        <f t="shared" si="17"/>
        <v>6.4461520706778394E-2</v>
      </c>
      <c r="AG39" s="12">
        <f t="shared" si="17"/>
        <v>6.449710972533769E-2</v>
      </c>
      <c r="AH39" s="12">
        <f t="shared" si="17"/>
        <v>6.4532893442313818E-2</v>
      </c>
      <c r="AI39" s="12">
        <f t="shared" si="17"/>
        <v>6.4568864852650565E-2</v>
      </c>
      <c r="AJ39" s="12">
        <f t="shared" si="17"/>
        <v>6.4605016864588347E-2</v>
      </c>
      <c r="AK39" s="12">
        <f t="shared" si="17"/>
        <v>6.4641342305092095E-2</v>
      </c>
      <c r="AL39" s="12">
        <f t="shared" si="17"/>
        <v>6.4677833925487871E-2</v>
      </c>
      <c r="AM39" s="12">
        <f t="shared" si="17"/>
        <v>6.4714484407270526E-2</v>
      </c>
      <c r="AN39" s="12">
        <f t="shared" si="17"/>
        <v>6.475128636805158E-2</v>
      </c>
      <c r="AO39" s="12">
        <f t="shared" si="17"/>
        <v>6.4788232367619714E-2</v>
      </c>
      <c r="AP39" s="12">
        <f t="shared" si="17"/>
        <v>6.4825314914089244E-2</v>
      </c>
      <c r="AQ39" s="12">
        <f t="shared" si="17"/>
        <v>6.4862526470115353E-2</v>
      </c>
      <c r="AR39" s="12">
        <f t="shared" si="17"/>
        <v>6.4899859459155843E-2</v>
      </c>
      <c r="AS39" s="12">
        <f t="shared" si="17"/>
        <v>6.4937306271761405E-2</v>
      </c>
      <c r="AT39" s="12">
        <f t="shared" si="17"/>
        <v>6.4974859271877738E-2</v>
      </c>
      <c r="AU39" s="12">
        <f t="shared" si="17"/>
        <v>6.5012510803143547E-2</v>
      </c>
      <c r="AV39" s="12">
        <f t="shared" si="17"/>
        <v>6.5050253195170243E-2</v>
      </c>
      <c r="AW39" s="12">
        <f t="shared" si="17"/>
        <v>6.5088078769789087E-2</v>
      </c>
      <c r="AX39" s="12">
        <f t="shared" si="17"/>
        <v>6.5125979847253226E-2</v>
      </c>
    </row>
    <row r="40" spans="2:70" x14ac:dyDescent="0.35">
      <c r="B40" t="s">
        <v>17</v>
      </c>
      <c r="C40" s="6">
        <f>C48+C55+C62</f>
        <v>0.19676159999999998</v>
      </c>
      <c r="D40" s="6">
        <f t="shared" ref="D40:AX40" si="18">D48+D55+D62</f>
        <v>0.60690361536000004</v>
      </c>
      <c r="E40" s="6">
        <f t="shared" si="18"/>
        <v>1.0514439893986562</v>
      </c>
      <c r="F40" s="6">
        <f t="shared" si="18"/>
        <v>1.5327821285526229</v>
      </c>
      <c r="G40" s="6">
        <f t="shared" si="18"/>
        <v>2.0534785534482527</v>
      </c>
      <c r="H40" s="6">
        <f t="shared" si="18"/>
        <v>2.6162656755717206</v>
      </c>
      <c r="I40" s="6">
        <f t="shared" si="18"/>
        <v>3.2240592983812881</v>
      </c>
      <c r="J40" s="6">
        <f t="shared" si="18"/>
        <v>3.8799708918877034</v>
      </c>
      <c r="K40" s="6">
        <f t="shared" si="18"/>
        <v>4.5873206930675519</v>
      </c>
      <c r="L40" s="6">
        <f t="shared" si="18"/>
        <v>5.3496516880417797</v>
      </c>
      <c r="M40" s="6">
        <f t="shared" si="18"/>
        <v>6.1707445357633812</v>
      </c>
      <c r="N40" s="6">
        <f t="shared" si="18"/>
        <v>7.0546334970311388</v>
      </c>
      <c r="O40" s="6">
        <f t="shared" si="18"/>
        <v>8.0056234369983414</v>
      </c>
      <c r="P40" s="6">
        <f t="shared" si="18"/>
        <v>9.0283079739958048</v>
      </c>
      <c r="Q40" s="6">
        <f t="shared" si="18"/>
        <v>10.127588852457659</v>
      </c>
      <c r="R40" s="6">
        <f t="shared" si="18"/>
        <v>11.308696623048581</v>
      </c>
      <c r="S40" s="6">
        <f t="shared" si="18"/>
        <v>12.577212718765356</v>
      </c>
      <c r="T40" s="6">
        <f t="shared" si="18"/>
        <v>13.939093021849553</v>
      </c>
      <c r="U40" s="6">
        <f t="shared" si="18"/>
        <v>15.400693022828015</v>
      </c>
      <c r="V40" s="6">
        <f t="shared" si="18"/>
        <v>16.968794679922794</v>
      </c>
      <c r="W40" s="6">
        <f t="shared" si="18"/>
        <v>18.650635094472729</v>
      </c>
      <c r="X40" s="6">
        <f t="shared" si="18"/>
        <v>20.453937125917605</v>
      </c>
      <c r="Y40" s="6">
        <f t="shared" si="18"/>
        <v>22.386942078348284</v>
      </c>
      <c r="Z40" s="6">
        <f t="shared" si="18"/>
        <v>24.458444599659408</v>
      </c>
      <c r="AA40" s="6">
        <f t="shared" si="18"/>
        <v>26.677829943995327</v>
      </c>
      <c r="AB40" s="6">
        <f t="shared" si="18"/>
        <v>29.055113758498361</v>
      </c>
      <c r="AC40" s="6">
        <f t="shared" si="18"/>
        <v>31.600984566395717</v>
      </c>
      <c r="AD40" s="6">
        <f t="shared" si="18"/>
        <v>34.326849130248362</v>
      </c>
      <c r="AE40" s="6">
        <f t="shared" si="18"/>
        <v>37.244880891782081</v>
      </c>
      <c r="AF40" s="6">
        <f t="shared" si="18"/>
        <v>40.368071698185638</v>
      </c>
      <c r="AG40" s="6">
        <f t="shared" si="18"/>
        <v>43.710287039152398</v>
      </c>
      <c r="AH40" s="6">
        <f t="shared" si="18"/>
        <v>47.286325034323937</v>
      </c>
      <c r="AI40" s="6">
        <f t="shared" si="18"/>
        <v>51.111979427236022</v>
      </c>
      <c r="AJ40" s="6">
        <f t="shared" si="18"/>
        <v>55.204106859441708</v>
      </c>
      <c r="AK40" s="6">
        <f t="shared" si="18"/>
        <v>59.580698717271574</v>
      </c>
      <c r="AL40" s="6">
        <f t="shared" si="18"/>
        <v>64.260957863771409</v>
      </c>
      <c r="AM40" s="6">
        <f t="shared" si="18"/>
        <v>69.265380589820836</v>
      </c>
      <c r="AN40" s="6">
        <f t="shared" si="18"/>
        <v>74.6158441413817</v>
      </c>
      <c r="AO40" s="6">
        <f t="shared" si="18"/>
        <v>80.335700204349791</v>
      </c>
      <c r="AP40" s="6">
        <f t="shared" si="18"/>
        <v>86.449874754702321</v>
      </c>
      <c r="AQ40" s="6">
        <f t="shared" si="18"/>
        <v>92.984974709659667</v>
      </c>
      <c r="AR40" s="6">
        <f t="shared" si="18"/>
        <v>99.969401845540389</v>
      </c>
      <c r="AS40" s="6">
        <f t="shared" si="18"/>
        <v>107.43347448001664</v>
      </c>
      <c r="AT40" s="6">
        <f t="shared" si="18"/>
        <v>115.40955745071619</v>
      </c>
      <c r="AU40" s="6">
        <f t="shared" si="18"/>
        <v>123.9322009587199</v>
      </c>
      <c r="AV40" s="6">
        <f t="shared" si="18"/>
        <v>133.03828888463426</v>
      </c>
      <c r="AW40" s="6">
        <f t="shared" si="18"/>
        <v>142.76719722675108</v>
      </c>
      <c r="AX40" s="6">
        <f t="shared" si="18"/>
        <v>153.16096335553038</v>
      </c>
    </row>
    <row r="41" spans="2:70" x14ac:dyDescent="0.35">
      <c r="B41" t="s">
        <v>19</v>
      </c>
      <c r="C41" s="7">
        <f>C49+C56+C63</f>
        <v>6.3887615999999987</v>
      </c>
      <c r="D41" s="7">
        <f t="shared" ref="D41:AX41" si="19">D49+D56+D63</f>
        <v>13.31150521536</v>
      </c>
      <c r="E41" s="7">
        <f t="shared" si="19"/>
        <v>20.805106004758656</v>
      </c>
      <c r="F41" s="7">
        <f t="shared" si="19"/>
        <v>28.908888069311281</v>
      </c>
      <c r="G41" s="7">
        <f t="shared" si="19"/>
        <v>37.664786557479538</v>
      </c>
      <c r="H41" s="7">
        <f t="shared" si="19"/>
        <v>47.117520566465672</v>
      </c>
      <c r="I41" s="7">
        <f t="shared" si="19"/>
        <v>57.314777564929656</v>
      </c>
      <c r="J41" s="7">
        <f t="shared" si="19"/>
        <v>68.307410110901714</v>
      </c>
      <c r="K41" s="7">
        <f t="shared" si="19"/>
        <v>80.149645691135305</v>
      </c>
      <c r="L41" s="7">
        <f t="shared" si="19"/>
        <v>92.899310564086448</v>
      </c>
      <c r="M41" s="7">
        <f t="shared" si="19"/>
        <v>106.61806854845737</v>
      </c>
      <c r="N41" s="7">
        <f t="shared" si="19"/>
        <v>121.37167576306823</v>
      </c>
      <c r="O41" s="7">
        <f t="shared" si="19"/>
        <v>137.23025239199785</v>
      </c>
      <c r="P41" s="7">
        <f t="shared" si="19"/>
        <v>154.26857262176355</v>
      </c>
      <c r="Q41" s="7">
        <f t="shared" si="19"/>
        <v>172.56637397510653</v>
      </c>
      <c r="R41" s="7">
        <f t="shared" si="19"/>
        <v>192.2086873490581</v>
      </c>
      <c r="S41" s="7">
        <f t="shared" si="19"/>
        <v>213.28618915374454</v>
      </c>
      <c r="T41" s="7">
        <f t="shared" si="19"/>
        <v>235.89557704323363</v>
      </c>
      <c r="U41" s="7">
        <f t="shared" si="19"/>
        <v>260.13997083105392</v>
      </c>
      <c r="V41" s="7">
        <f t="shared" si="19"/>
        <v>286.12934029126887</v>
      </c>
      <c r="W41" s="7">
        <f t="shared" si="19"/>
        <v>313.98096166163958</v>
      </c>
      <c r="X41" s="7">
        <f t="shared" si="19"/>
        <v>343.81990478897313</v>
      </c>
      <c r="Y41" s="7">
        <f t="shared" si="19"/>
        <v>375.77955298876566</v>
      </c>
      <c r="Z41" s="7">
        <f t="shared" si="19"/>
        <v>410.00215783229822</v>
      </c>
      <c r="AA41" s="7">
        <f t="shared" si="19"/>
        <v>446.63943122504418</v>
      </c>
      <c r="AB41" s="7">
        <f t="shared" si="19"/>
        <v>485.85317730126815</v>
      </c>
      <c r="AC41" s="7">
        <f t="shared" si="19"/>
        <v>527.81596683174405</v>
      </c>
      <c r="AD41" s="7">
        <f t="shared" si="19"/>
        <v>572.71185702535411</v>
      </c>
      <c r="AE41" s="7">
        <f t="shared" si="19"/>
        <v>620.73715980176519</v>
      </c>
      <c r="AF41" s="7">
        <f t="shared" si="19"/>
        <v>672.10126182227236</v>
      </c>
      <c r="AG41" s="7">
        <f t="shared" si="19"/>
        <v>727.02749979019268</v>
      </c>
      <c r="AH41" s="7">
        <f t="shared" si="19"/>
        <v>785.75409477186008</v>
      </c>
      <c r="AI41" s="7">
        <f t="shared" si="19"/>
        <v>848.53514954538639</v>
      </c>
      <c r="AJ41" s="7">
        <f t="shared" si="19"/>
        <v>915.64171325804409</v>
      </c>
      <c r="AK41" s="7">
        <f t="shared" si="19"/>
        <v>987.36291796559613</v>
      </c>
      <c r="AL41" s="7">
        <f t="shared" si="19"/>
        <v>1064.0071919394534</v>
      </c>
      <c r="AM41" s="7">
        <f t="shared" si="19"/>
        <v>1145.9035549615619</v>
      </c>
      <c r="AN41" s="7">
        <f t="shared" si="19"/>
        <v>1233.4030011838768</v>
      </c>
      <c r="AO41" s="7">
        <f t="shared" si="19"/>
        <v>1326.8799755107786</v>
      </c>
      <c r="AP41" s="7">
        <f t="shared" si="19"/>
        <v>1426.7339498704841</v>
      </c>
      <c r="AQ41" s="7">
        <f t="shared" si="19"/>
        <v>1533.3911061772471</v>
      </c>
      <c r="AR41" s="7">
        <f t="shared" si="19"/>
        <v>1647.306133251833</v>
      </c>
      <c r="AS41" s="7">
        <f t="shared" si="19"/>
        <v>1768.9641454654761</v>
      </c>
      <c r="AT41" s="7">
        <f t="shared" si="19"/>
        <v>1898.8827314044911</v>
      </c>
      <c r="AU41" s="7">
        <f t="shared" si="19"/>
        <v>2037.6141414212757</v>
      </c>
      <c r="AV41" s="7">
        <f t="shared" si="19"/>
        <v>2185.7476235451359</v>
      </c>
      <c r="AW41" s="7">
        <f t="shared" si="19"/>
        <v>2343.9119178758974</v>
      </c>
      <c r="AX41" s="7">
        <f t="shared" si="19"/>
        <v>2512.7779202775187</v>
      </c>
    </row>
    <row r="43" spans="2:70" x14ac:dyDescent="0.35">
      <c r="B43" s="1" t="s">
        <v>14</v>
      </c>
      <c r="C43" s="1"/>
      <c r="D43" s="1"/>
      <c r="E43" s="1"/>
      <c r="F43" s="1"/>
    </row>
    <row r="44" spans="2:70" x14ac:dyDescent="0.35">
      <c r="B44" s="1" t="s">
        <v>29</v>
      </c>
      <c r="C44" s="1"/>
      <c r="D44" s="1"/>
      <c r="E44" s="1"/>
      <c r="F44" s="1"/>
    </row>
    <row r="45" spans="2:70" x14ac:dyDescent="0.35">
      <c r="B45" t="s">
        <v>15</v>
      </c>
      <c r="C45" s="4">
        <v>0</v>
      </c>
      <c r="D45" s="7">
        <f>C49</f>
        <v>3.7259999999999995</v>
      </c>
      <c r="E45" s="7">
        <f t="shared" ref="E45:AX45" si="20">D49</f>
        <v>7.7873399999999995</v>
      </c>
      <c r="F45" s="7">
        <f t="shared" si="20"/>
        <v>12.2089842</v>
      </c>
      <c r="G45" s="7">
        <f t="shared" si="20"/>
        <v>17.017674102000001</v>
      </c>
      <c r="H45" s="7">
        <f t="shared" si="20"/>
        <v>22.2420535173</v>
      </c>
      <c r="I45" s="7">
        <f t="shared" si="20"/>
        <v>27.912802336234201</v>
      </c>
      <c r="J45" s="7">
        <f t="shared" si="20"/>
        <v>34.062779673948263</v>
      </c>
      <c r="K45" s="7">
        <f t="shared" si="20"/>
        <v>40.727177048785862</v>
      </c>
      <c r="L45" s="7">
        <f t="shared" si="20"/>
        <v>47.943682295815314</v>
      </c>
      <c r="M45" s="7">
        <f t="shared" si="20"/>
        <v>55.752654967209125</v>
      </c>
      <c r="N45" s="7">
        <f t="shared" si="20"/>
        <v>64.197314023814229</v>
      </c>
      <c r="O45" s="7">
        <f t="shared" si="20"/>
        <v>73.323938678559713</v>
      </c>
      <c r="P45" s="7">
        <f t="shared" si="20"/>
        <v>83.182083312598934</v>
      </c>
      <c r="Q45" s="7">
        <f t="shared" si="20"/>
        <v>93.824807449551699</v>
      </c>
      <c r="R45" s="7">
        <f t="shared" si="20"/>
        <v>105.30892184219259</v>
      </c>
      <c r="S45" s="7">
        <f t="shared" si="20"/>
        <v>117.69525179974177</v>
      </c>
      <c r="T45" s="7">
        <f t="shared" si="20"/>
        <v>131.04891896289132</v>
      </c>
      <c r="U45" s="7">
        <f t="shared" si="20"/>
        <v>145.4396428182047</v>
      </c>
      <c r="V45" s="7">
        <f t="shared" si="20"/>
        <v>160.94206333394823</v>
      </c>
      <c r="W45" s="7">
        <f t="shared" si="20"/>
        <v>177.63608619616321</v>
      </c>
      <c r="X45" s="7">
        <f t="shared" si="20"/>
        <v>195.60725222730997</v>
      </c>
      <c r="Y45" s="7">
        <f t="shared" si="20"/>
        <v>214.94713268058533</v>
      </c>
      <c r="Z45" s="7">
        <f t="shared" si="20"/>
        <v>235.75375222153724</v>
      </c>
      <c r="AA45" s="7">
        <f t="shared" si="20"/>
        <v>258.13204153542199</v>
      </c>
      <c r="AB45" s="7">
        <f t="shared" si="20"/>
        <v>282.19432163444623</v>
      </c>
      <c r="AC45" s="7">
        <f t="shared" si="20"/>
        <v>308.06082208423305</v>
      </c>
      <c r="AD45" s="7">
        <f t="shared" si="20"/>
        <v>335.8602355242125</v>
      </c>
      <c r="AE45" s="7">
        <f t="shared" si="20"/>
        <v>365.73031102287212</v>
      </c>
      <c r="AF45" s="7">
        <f t="shared" si="20"/>
        <v>397.81848898667721</v>
      </c>
      <c r="AG45" s="7">
        <f t="shared" si="20"/>
        <v>432.28258053179275</v>
      </c>
      <c r="AH45" s="7">
        <f t="shared" si="20"/>
        <v>469.29149443138732</v>
      </c>
      <c r="AI45" s="7">
        <f t="shared" si="20"/>
        <v>509.0260149692009</v>
      </c>
      <c r="AJ45" s="7">
        <f t="shared" si="20"/>
        <v>551.67963426321387</v>
      </c>
      <c r="AK45" s="7">
        <f t="shared" si="20"/>
        <v>597.45944287273096</v>
      </c>
      <c r="AL45" s="7">
        <f t="shared" si="20"/>
        <v>646.58708276913626</v>
      </c>
      <c r="AM45" s="7">
        <f t="shared" si="20"/>
        <v>699.29976703619604</v>
      </c>
      <c r="AN45" s="7">
        <f t="shared" si="20"/>
        <v>755.85137097141444</v>
      </c>
      <c r="AO45" s="7">
        <f t="shared" si="20"/>
        <v>816.51359958695184</v>
      </c>
      <c r="AP45" s="7">
        <f t="shared" si="20"/>
        <v>881.57723685852761</v>
      </c>
      <c r="AQ45" s="7">
        <f t="shared" si="20"/>
        <v>951.35348244512352</v>
      </c>
      <c r="AR45" s="7">
        <f t="shared" si="20"/>
        <v>1026.1753820029112</v>
      </c>
      <c r="AS45" s="7">
        <f t="shared" si="20"/>
        <v>1106.3993576454766</v>
      </c>
      <c r="AT45" s="7">
        <f t="shared" si="20"/>
        <v>1192.4068455610688</v>
      </c>
      <c r="AU45" s="7">
        <f t="shared" si="20"/>
        <v>1284.6060482883606</v>
      </c>
      <c r="AV45" s="7">
        <f t="shared" si="20"/>
        <v>1383.4338096773231</v>
      </c>
      <c r="AW45" s="7">
        <f t="shared" si="20"/>
        <v>1489.3576211236887</v>
      </c>
      <c r="AX45" s="7">
        <f t="shared" si="20"/>
        <v>1602.8777682666789</v>
      </c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</row>
    <row r="46" spans="2:70" x14ac:dyDescent="0.35">
      <c r="B46" t="s">
        <v>16</v>
      </c>
      <c r="C46" s="3">
        <f t="shared" ref="C46:AX46" si="21">C11</f>
        <v>3.5999999999999996</v>
      </c>
      <c r="D46" s="3">
        <f t="shared" si="21"/>
        <v>3.6720000000000002</v>
      </c>
      <c r="E46" s="3">
        <f t="shared" si="21"/>
        <v>3.7454400000000003</v>
      </c>
      <c r="F46" s="3">
        <f t="shared" si="21"/>
        <v>3.8203488000000001</v>
      </c>
      <c r="G46" s="3">
        <f t="shared" si="21"/>
        <v>3.8967557760000009</v>
      </c>
      <c r="H46" s="3">
        <f t="shared" si="21"/>
        <v>3.9746908915200012</v>
      </c>
      <c r="I46" s="3">
        <f t="shared" si="21"/>
        <v>4.0541847093504018</v>
      </c>
      <c r="J46" s="3">
        <f t="shared" si="21"/>
        <v>4.1352684035374097</v>
      </c>
      <c r="K46" s="3">
        <f t="shared" si="21"/>
        <v>4.2179737716081576</v>
      </c>
      <c r="L46" s="3">
        <f t="shared" si="21"/>
        <v>4.3023332470403206</v>
      </c>
      <c r="M46" s="3">
        <f t="shared" si="21"/>
        <v>4.3883799119811266</v>
      </c>
      <c r="N46" s="3">
        <f t="shared" si="21"/>
        <v>4.4761475102207493</v>
      </c>
      <c r="O46" s="3">
        <f t="shared" si="21"/>
        <v>4.5656704604251646</v>
      </c>
      <c r="P46" s="3">
        <f t="shared" si="21"/>
        <v>4.6569838696336676</v>
      </c>
      <c r="Q46" s="3">
        <f t="shared" si="21"/>
        <v>4.750123547026341</v>
      </c>
      <c r="R46" s="3">
        <f t="shared" si="21"/>
        <v>4.8451260179668685</v>
      </c>
      <c r="S46" s="3">
        <f t="shared" si="21"/>
        <v>4.9420285383262055</v>
      </c>
      <c r="T46" s="3">
        <f t="shared" si="21"/>
        <v>5.0408691090927302</v>
      </c>
      <c r="U46" s="3">
        <f t="shared" si="21"/>
        <v>5.1416864912745845</v>
      </c>
      <c r="V46" s="3">
        <f t="shared" si="21"/>
        <v>5.2445202211000757</v>
      </c>
      <c r="W46" s="3">
        <f t="shared" si="21"/>
        <v>5.3494106255220775</v>
      </c>
      <c r="X46" s="3">
        <f t="shared" si="21"/>
        <v>5.456398838032519</v>
      </c>
      <c r="Y46" s="3">
        <f t="shared" si="21"/>
        <v>5.56552681479317</v>
      </c>
      <c r="Z46" s="3">
        <f t="shared" si="21"/>
        <v>5.6768373510890333</v>
      </c>
      <c r="AA46" s="3">
        <f t="shared" si="21"/>
        <v>5.7903740981108136</v>
      </c>
      <c r="AB46" s="3">
        <f t="shared" si="21"/>
        <v>5.9061815800730297</v>
      </c>
      <c r="AC46" s="3">
        <f t="shared" si="21"/>
        <v>6.0243052116744904</v>
      </c>
      <c r="AD46" s="3">
        <f t="shared" si="21"/>
        <v>6.1447913159079803</v>
      </c>
      <c r="AE46" s="3">
        <f t="shared" si="21"/>
        <v>6.2676871422261407</v>
      </c>
      <c r="AF46" s="3">
        <f t="shared" si="21"/>
        <v>6.3930408850706639</v>
      </c>
      <c r="AG46" s="3">
        <f t="shared" si="21"/>
        <v>6.5209017027720773</v>
      </c>
      <c r="AH46" s="3">
        <f t="shared" si="21"/>
        <v>6.6513197368275199</v>
      </c>
      <c r="AI46" s="3">
        <f t="shared" si="21"/>
        <v>6.7843461315640701</v>
      </c>
      <c r="AJ46" s="3">
        <f t="shared" si="21"/>
        <v>6.9200330541953514</v>
      </c>
      <c r="AK46" s="3">
        <f t="shared" si="21"/>
        <v>7.0584337152792589</v>
      </c>
      <c r="AL46" s="3">
        <f t="shared" si="21"/>
        <v>7.199602389584844</v>
      </c>
      <c r="AM46" s="3">
        <f t="shared" si="21"/>
        <v>7.3435944373765416</v>
      </c>
      <c r="AN46" s="3">
        <f t="shared" si="21"/>
        <v>7.4904663261240723</v>
      </c>
      <c r="AO46" s="3">
        <f t="shared" si="21"/>
        <v>7.6402756526465536</v>
      </c>
      <c r="AP46" s="3">
        <f t="shared" si="21"/>
        <v>7.7930811656994852</v>
      </c>
      <c r="AQ46" s="3">
        <f t="shared" si="21"/>
        <v>7.9489427890134756</v>
      </c>
      <c r="AR46" s="3">
        <f t="shared" si="21"/>
        <v>8.1079216447937448</v>
      </c>
      <c r="AS46" s="3">
        <f t="shared" si="21"/>
        <v>8.2700800776896202</v>
      </c>
      <c r="AT46" s="3">
        <f t="shared" si="21"/>
        <v>8.4354816792434111</v>
      </c>
      <c r="AU46" s="3">
        <f t="shared" si="21"/>
        <v>8.604191312828279</v>
      </c>
      <c r="AV46" s="3">
        <f t="shared" si="21"/>
        <v>8.776275139084845</v>
      </c>
      <c r="AW46" s="3">
        <f t="shared" si="21"/>
        <v>8.9518006418665426</v>
      </c>
      <c r="AX46" s="3">
        <f t="shared" si="21"/>
        <v>9.1308366547038737</v>
      </c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2:70" x14ac:dyDescent="0.35">
      <c r="B47" t="s">
        <v>18</v>
      </c>
      <c r="C47" s="2">
        <v>7.0000000000000007E-2</v>
      </c>
      <c r="D47" s="2">
        <v>7.0000000000000007E-2</v>
      </c>
      <c r="E47" s="2">
        <v>7.0000000000000007E-2</v>
      </c>
      <c r="F47" s="2">
        <v>7.0000000000000007E-2</v>
      </c>
      <c r="G47" s="2">
        <v>7.0000000000000007E-2</v>
      </c>
      <c r="H47" s="2">
        <v>7.0000000000000007E-2</v>
      </c>
      <c r="I47" s="2">
        <v>7.0000000000000007E-2</v>
      </c>
      <c r="J47" s="2">
        <v>7.0000000000000007E-2</v>
      </c>
      <c r="K47" s="2">
        <v>7.0000000000000007E-2</v>
      </c>
      <c r="L47" s="2">
        <v>7.0000000000000007E-2</v>
      </c>
      <c r="M47" s="2">
        <v>7.0000000000000007E-2</v>
      </c>
      <c r="N47" s="2">
        <v>7.0000000000000007E-2</v>
      </c>
      <c r="O47" s="2">
        <v>7.0000000000000007E-2</v>
      </c>
      <c r="P47" s="2">
        <v>7.0000000000000007E-2</v>
      </c>
      <c r="Q47" s="2">
        <v>7.0000000000000007E-2</v>
      </c>
      <c r="R47" s="2">
        <v>7.0000000000000007E-2</v>
      </c>
      <c r="S47" s="2">
        <v>7.0000000000000007E-2</v>
      </c>
      <c r="T47" s="2">
        <v>7.0000000000000007E-2</v>
      </c>
      <c r="U47" s="2">
        <v>7.0000000000000007E-2</v>
      </c>
      <c r="V47" s="2">
        <v>7.0000000000000007E-2</v>
      </c>
      <c r="W47" s="2">
        <v>7.0000000000000007E-2</v>
      </c>
      <c r="X47" s="2">
        <v>7.0000000000000007E-2</v>
      </c>
      <c r="Y47" s="2">
        <v>7.0000000000000007E-2</v>
      </c>
      <c r="Z47" s="2">
        <v>7.0000000000000007E-2</v>
      </c>
      <c r="AA47" s="2">
        <v>7.0000000000000007E-2</v>
      </c>
      <c r="AB47" s="2">
        <v>7.0000000000000007E-2</v>
      </c>
      <c r="AC47" s="2">
        <v>7.0000000000000007E-2</v>
      </c>
      <c r="AD47" s="2">
        <v>7.0000000000000007E-2</v>
      </c>
      <c r="AE47" s="2">
        <v>7.0000000000000007E-2</v>
      </c>
      <c r="AF47" s="2">
        <v>7.0000000000000007E-2</v>
      </c>
      <c r="AG47" s="2">
        <v>7.0000000000000007E-2</v>
      </c>
      <c r="AH47" s="2">
        <v>7.0000000000000007E-2</v>
      </c>
      <c r="AI47" s="2">
        <v>7.0000000000000007E-2</v>
      </c>
      <c r="AJ47" s="2">
        <v>7.0000000000000007E-2</v>
      </c>
      <c r="AK47" s="2">
        <v>7.0000000000000007E-2</v>
      </c>
      <c r="AL47" s="2">
        <v>7.0000000000000007E-2</v>
      </c>
      <c r="AM47" s="2">
        <v>7.0000000000000007E-2</v>
      </c>
      <c r="AN47" s="2">
        <v>7.0000000000000007E-2</v>
      </c>
      <c r="AO47" s="2">
        <v>7.0000000000000007E-2</v>
      </c>
      <c r="AP47" s="2">
        <v>7.0000000000000007E-2</v>
      </c>
      <c r="AQ47" s="2">
        <v>7.0000000000000007E-2</v>
      </c>
      <c r="AR47" s="2">
        <v>7.0000000000000007E-2</v>
      </c>
      <c r="AS47" s="2">
        <v>7.0000000000000007E-2</v>
      </c>
      <c r="AT47" s="2">
        <v>7.0000000000000007E-2</v>
      </c>
      <c r="AU47" s="2">
        <v>7.0000000000000007E-2</v>
      </c>
      <c r="AV47" s="2">
        <v>7.0000000000000007E-2</v>
      </c>
      <c r="AW47" s="2">
        <v>7.0000000000000007E-2</v>
      </c>
      <c r="AX47" s="2">
        <v>7.0000000000000007E-2</v>
      </c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</row>
    <row r="48" spans="2:70" x14ac:dyDescent="0.35">
      <c r="B48" t="s">
        <v>17</v>
      </c>
      <c r="C48" s="6">
        <f>C45*(C47)+C46*(C47/2)</f>
        <v>0.126</v>
      </c>
      <c r="D48" s="6">
        <f t="shared" ref="D48:AX48" si="22">D45*(D47)+D46*(D47/2)</f>
        <v>0.38934000000000002</v>
      </c>
      <c r="E48" s="6">
        <f t="shared" si="22"/>
        <v>0.67620420000000003</v>
      </c>
      <c r="F48" s="6">
        <f t="shared" si="22"/>
        <v>0.98834110200000014</v>
      </c>
      <c r="G48" s="6">
        <f t="shared" si="22"/>
        <v>1.3276236393000003</v>
      </c>
      <c r="H48" s="6">
        <f t="shared" si="22"/>
        <v>1.6960579274142003</v>
      </c>
      <c r="I48" s="6">
        <f t="shared" si="22"/>
        <v>2.0957926283636583</v>
      </c>
      <c r="J48" s="6">
        <f t="shared" si="22"/>
        <v>2.5291289713001879</v>
      </c>
      <c r="K48" s="6">
        <f t="shared" si="22"/>
        <v>2.9985314754212959</v>
      </c>
      <c r="L48" s="6">
        <f t="shared" si="22"/>
        <v>3.5066394243534837</v>
      </c>
      <c r="M48" s="6">
        <f t="shared" si="22"/>
        <v>4.0562791446239785</v>
      </c>
      <c r="N48" s="6">
        <f t="shared" si="22"/>
        <v>4.6504771445247233</v>
      </c>
      <c r="O48" s="6">
        <f t="shared" si="22"/>
        <v>5.2924741736140604</v>
      </c>
      <c r="P48" s="6">
        <f t="shared" si="22"/>
        <v>5.9857402673191045</v>
      </c>
      <c r="Q48" s="6">
        <f t="shared" si="22"/>
        <v>6.7339908456145414</v>
      </c>
      <c r="R48" s="6">
        <f t="shared" si="22"/>
        <v>7.5412039395823225</v>
      </c>
      <c r="S48" s="6">
        <f t="shared" si="22"/>
        <v>8.4116386248233432</v>
      </c>
      <c r="T48" s="6">
        <f t="shared" si="22"/>
        <v>9.3498547462206396</v>
      </c>
      <c r="U48" s="6">
        <f t="shared" si="22"/>
        <v>10.360734024468941</v>
      </c>
      <c r="V48" s="6">
        <f t="shared" si="22"/>
        <v>11.449502641114881</v>
      </c>
      <c r="W48" s="6">
        <f t="shared" si="22"/>
        <v>12.621755405624697</v>
      </c>
      <c r="X48" s="6">
        <f t="shared" si="22"/>
        <v>13.883481615242838</v>
      </c>
      <c r="Y48" s="6">
        <f t="shared" si="22"/>
        <v>15.241092726158735</v>
      </c>
      <c r="Z48" s="6">
        <f t="shared" si="22"/>
        <v>16.701451962795726</v>
      </c>
      <c r="AA48" s="6">
        <f t="shared" si="22"/>
        <v>18.271906000913418</v>
      </c>
      <c r="AB48" s="6">
        <f t="shared" si="22"/>
        <v>19.960318869713795</v>
      </c>
      <c r="AC48" s="6">
        <f t="shared" si="22"/>
        <v>21.775108228304923</v>
      </c>
      <c r="AD48" s="6">
        <f t="shared" si="22"/>
        <v>23.725284182751654</v>
      </c>
      <c r="AE48" s="6">
        <f t="shared" si="22"/>
        <v>25.820490821578964</v>
      </c>
      <c r="AF48" s="6">
        <f t="shared" si="22"/>
        <v>28.071050660044882</v>
      </c>
      <c r="AG48" s="6">
        <f t="shared" si="22"/>
        <v>30.48801219682252</v>
      </c>
      <c r="AH48" s="6">
        <f t="shared" si="22"/>
        <v>33.083200800986077</v>
      </c>
      <c r="AI48" s="6">
        <f t="shared" si="22"/>
        <v>35.869273162448806</v>
      </c>
      <c r="AJ48" s="6">
        <f t="shared" si="22"/>
        <v>38.859775555321818</v>
      </c>
      <c r="AK48" s="6">
        <f t="shared" si="22"/>
        <v>42.069206181125949</v>
      </c>
      <c r="AL48" s="6">
        <f t="shared" si="22"/>
        <v>45.513081877475017</v>
      </c>
      <c r="AM48" s="6">
        <f t="shared" si="22"/>
        <v>49.208009497841907</v>
      </c>
      <c r="AN48" s="6">
        <f t="shared" si="22"/>
        <v>53.171762289413358</v>
      </c>
      <c r="AO48" s="6">
        <f t="shared" si="22"/>
        <v>57.423361618929263</v>
      </c>
      <c r="AP48" s="6">
        <f t="shared" si="22"/>
        <v>61.983164420896422</v>
      </c>
      <c r="AQ48" s="6">
        <f t="shared" si="22"/>
        <v>66.872956768774117</v>
      </c>
      <c r="AR48" s="6">
        <f t="shared" si="22"/>
        <v>72.116053997771573</v>
      </c>
      <c r="AS48" s="6">
        <f t="shared" si="22"/>
        <v>77.737407837902509</v>
      </c>
      <c r="AT48" s="6">
        <f t="shared" si="22"/>
        <v>83.763721048048353</v>
      </c>
      <c r="AU48" s="6">
        <f t="shared" si="22"/>
        <v>90.223570076134237</v>
      </c>
      <c r="AV48" s="6">
        <f t="shared" si="22"/>
        <v>97.147536307280603</v>
      </c>
      <c r="AW48" s="6">
        <f t="shared" si="22"/>
        <v>104.56834650112354</v>
      </c>
      <c r="AX48" s="6">
        <f t="shared" si="22"/>
        <v>112.52102306158217</v>
      </c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</row>
    <row r="49" spans="2:70" x14ac:dyDescent="0.35">
      <c r="B49" t="s">
        <v>19</v>
      </c>
      <c r="C49" s="7">
        <f t="shared" ref="C49:AX49" si="23">C45+C46+C48</f>
        <v>3.7259999999999995</v>
      </c>
      <c r="D49" s="7">
        <f t="shared" si="23"/>
        <v>7.7873399999999995</v>
      </c>
      <c r="E49" s="7">
        <f t="shared" si="23"/>
        <v>12.2089842</v>
      </c>
      <c r="F49" s="7">
        <f t="shared" si="23"/>
        <v>17.017674102000001</v>
      </c>
      <c r="G49" s="7">
        <f t="shared" si="23"/>
        <v>22.2420535173</v>
      </c>
      <c r="H49" s="7">
        <f t="shared" si="23"/>
        <v>27.912802336234201</v>
      </c>
      <c r="I49" s="7">
        <f t="shared" si="23"/>
        <v>34.062779673948263</v>
      </c>
      <c r="J49" s="7">
        <f t="shared" si="23"/>
        <v>40.727177048785862</v>
      </c>
      <c r="K49" s="7">
        <f t="shared" si="23"/>
        <v>47.943682295815314</v>
      </c>
      <c r="L49" s="7">
        <f t="shared" si="23"/>
        <v>55.752654967209125</v>
      </c>
      <c r="M49" s="7">
        <f t="shared" si="23"/>
        <v>64.197314023814229</v>
      </c>
      <c r="N49" s="7">
        <f t="shared" si="23"/>
        <v>73.323938678559713</v>
      </c>
      <c r="O49" s="7">
        <f t="shared" si="23"/>
        <v>83.182083312598934</v>
      </c>
      <c r="P49" s="7">
        <f t="shared" si="23"/>
        <v>93.824807449551699</v>
      </c>
      <c r="Q49" s="7">
        <f t="shared" si="23"/>
        <v>105.30892184219259</v>
      </c>
      <c r="R49" s="7">
        <f t="shared" si="23"/>
        <v>117.69525179974177</v>
      </c>
      <c r="S49" s="7">
        <f t="shared" si="23"/>
        <v>131.04891896289132</v>
      </c>
      <c r="T49" s="7">
        <f t="shared" si="23"/>
        <v>145.4396428182047</v>
      </c>
      <c r="U49" s="7">
        <f t="shared" si="23"/>
        <v>160.94206333394823</v>
      </c>
      <c r="V49" s="7">
        <f t="shared" si="23"/>
        <v>177.63608619616321</v>
      </c>
      <c r="W49" s="7">
        <f t="shared" si="23"/>
        <v>195.60725222730997</v>
      </c>
      <c r="X49" s="7">
        <f t="shared" si="23"/>
        <v>214.94713268058533</v>
      </c>
      <c r="Y49" s="7">
        <f t="shared" si="23"/>
        <v>235.75375222153724</v>
      </c>
      <c r="Z49" s="7">
        <f t="shared" si="23"/>
        <v>258.13204153542199</v>
      </c>
      <c r="AA49" s="7">
        <f t="shared" si="23"/>
        <v>282.19432163444623</v>
      </c>
      <c r="AB49" s="7">
        <f t="shared" si="23"/>
        <v>308.06082208423305</v>
      </c>
      <c r="AC49" s="7">
        <f t="shared" si="23"/>
        <v>335.8602355242125</v>
      </c>
      <c r="AD49" s="7">
        <f t="shared" si="23"/>
        <v>365.73031102287212</v>
      </c>
      <c r="AE49" s="7">
        <f t="shared" si="23"/>
        <v>397.81848898667721</v>
      </c>
      <c r="AF49" s="7">
        <f t="shared" si="23"/>
        <v>432.28258053179275</v>
      </c>
      <c r="AG49" s="7">
        <f t="shared" si="23"/>
        <v>469.29149443138732</v>
      </c>
      <c r="AH49" s="7">
        <f t="shared" si="23"/>
        <v>509.0260149692009</v>
      </c>
      <c r="AI49" s="7">
        <f t="shared" si="23"/>
        <v>551.67963426321387</v>
      </c>
      <c r="AJ49" s="7">
        <f t="shared" si="23"/>
        <v>597.45944287273096</v>
      </c>
      <c r="AK49" s="7">
        <f t="shared" si="23"/>
        <v>646.58708276913626</v>
      </c>
      <c r="AL49" s="7">
        <f t="shared" si="23"/>
        <v>699.29976703619604</v>
      </c>
      <c r="AM49" s="7">
        <f t="shared" si="23"/>
        <v>755.85137097141444</v>
      </c>
      <c r="AN49" s="7">
        <f t="shared" si="23"/>
        <v>816.51359958695184</v>
      </c>
      <c r="AO49" s="7">
        <f t="shared" si="23"/>
        <v>881.57723685852761</v>
      </c>
      <c r="AP49" s="7">
        <f t="shared" si="23"/>
        <v>951.35348244512352</v>
      </c>
      <c r="AQ49" s="7">
        <f t="shared" si="23"/>
        <v>1026.1753820029112</v>
      </c>
      <c r="AR49" s="7">
        <f t="shared" si="23"/>
        <v>1106.3993576454766</v>
      </c>
      <c r="AS49" s="7">
        <f t="shared" si="23"/>
        <v>1192.4068455610688</v>
      </c>
      <c r="AT49" s="7">
        <f t="shared" si="23"/>
        <v>1284.6060482883606</v>
      </c>
      <c r="AU49" s="7">
        <f t="shared" si="23"/>
        <v>1383.4338096773231</v>
      </c>
      <c r="AV49" s="7">
        <f t="shared" si="23"/>
        <v>1489.3576211236887</v>
      </c>
      <c r="AW49" s="7">
        <f t="shared" si="23"/>
        <v>1602.8777682666789</v>
      </c>
      <c r="AX49" s="7">
        <f t="shared" si="23"/>
        <v>1724.5296279829649</v>
      </c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</row>
    <row r="51" spans="2:70" x14ac:dyDescent="0.35">
      <c r="B51" s="1" t="s">
        <v>35</v>
      </c>
      <c r="C51" s="1"/>
    </row>
    <row r="52" spans="2:70" x14ac:dyDescent="0.35">
      <c r="B52" t="s">
        <v>15</v>
      </c>
      <c r="C52" s="4">
        <v>0</v>
      </c>
      <c r="D52" s="7">
        <f t="shared" ref="D52:AX52" si="24">C56</f>
        <v>0</v>
      </c>
      <c r="E52" s="7">
        <f t="shared" si="24"/>
        <v>0</v>
      </c>
      <c r="F52" s="7">
        <f t="shared" si="24"/>
        <v>0</v>
      </c>
      <c r="G52" s="7">
        <f t="shared" si="24"/>
        <v>0</v>
      </c>
      <c r="H52" s="7">
        <f t="shared" si="24"/>
        <v>0</v>
      </c>
      <c r="I52" s="7">
        <f t="shared" si="24"/>
        <v>0</v>
      </c>
      <c r="J52" s="7">
        <f t="shared" si="24"/>
        <v>0</v>
      </c>
      <c r="K52" s="7">
        <f t="shared" si="24"/>
        <v>0</v>
      </c>
      <c r="L52" s="7">
        <f t="shared" si="24"/>
        <v>0</v>
      </c>
      <c r="M52" s="7">
        <f t="shared" si="24"/>
        <v>0</v>
      </c>
      <c r="N52" s="7">
        <f t="shared" si="24"/>
        <v>0</v>
      </c>
      <c r="O52" s="7">
        <f t="shared" si="24"/>
        <v>0</v>
      </c>
      <c r="P52" s="7">
        <f t="shared" si="24"/>
        <v>0</v>
      </c>
      <c r="Q52" s="7">
        <f t="shared" si="24"/>
        <v>0</v>
      </c>
      <c r="R52" s="7">
        <f t="shared" si="24"/>
        <v>0</v>
      </c>
      <c r="S52" s="7">
        <f t="shared" si="24"/>
        <v>0</v>
      </c>
      <c r="T52" s="7">
        <f t="shared" si="24"/>
        <v>0</v>
      </c>
      <c r="U52" s="7">
        <f t="shared" si="24"/>
        <v>0</v>
      </c>
      <c r="V52" s="7">
        <f t="shared" si="24"/>
        <v>0</v>
      </c>
      <c r="W52" s="7">
        <f t="shared" si="24"/>
        <v>0</v>
      </c>
      <c r="X52" s="7">
        <f t="shared" si="24"/>
        <v>0</v>
      </c>
      <c r="Y52" s="7">
        <f t="shared" si="24"/>
        <v>0</v>
      </c>
      <c r="Z52" s="7">
        <f t="shared" si="24"/>
        <v>0</v>
      </c>
      <c r="AA52" s="7">
        <f t="shared" si="24"/>
        <v>0</v>
      </c>
      <c r="AB52" s="7">
        <f t="shared" si="24"/>
        <v>0</v>
      </c>
      <c r="AC52" s="7">
        <f t="shared" si="24"/>
        <v>0</v>
      </c>
      <c r="AD52" s="7">
        <f t="shared" si="24"/>
        <v>0</v>
      </c>
      <c r="AE52" s="7">
        <f t="shared" si="24"/>
        <v>0</v>
      </c>
      <c r="AF52" s="7">
        <f t="shared" si="24"/>
        <v>0</v>
      </c>
      <c r="AG52" s="7">
        <f t="shared" si="24"/>
        <v>0</v>
      </c>
      <c r="AH52" s="7">
        <f t="shared" si="24"/>
        <v>0</v>
      </c>
      <c r="AI52" s="7">
        <f t="shared" si="24"/>
        <v>0</v>
      </c>
      <c r="AJ52" s="7">
        <f t="shared" si="24"/>
        <v>0</v>
      </c>
      <c r="AK52" s="7">
        <f t="shared" si="24"/>
        <v>0</v>
      </c>
      <c r="AL52" s="7">
        <f t="shared" si="24"/>
        <v>0</v>
      </c>
      <c r="AM52" s="7">
        <f t="shared" si="24"/>
        <v>0</v>
      </c>
      <c r="AN52" s="7">
        <f t="shared" si="24"/>
        <v>0</v>
      </c>
      <c r="AO52" s="7">
        <f t="shared" si="24"/>
        <v>0</v>
      </c>
      <c r="AP52" s="7">
        <f t="shared" si="24"/>
        <v>0</v>
      </c>
      <c r="AQ52" s="7">
        <f t="shared" si="24"/>
        <v>0</v>
      </c>
      <c r="AR52" s="7">
        <f t="shared" si="24"/>
        <v>0</v>
      </c>
      <c r="AS52" s="7">
        <f t="shared" si="24"/>
        <v>0</v>
      </c>
      <c r="AT52" s="7">
        <f t="shared" si="24"/>
        <v>0</v>
      </c>
      <c r="AU52" s="7">
        <f t="shared" si="24"/>
        <v>0</v>
      </c>
      <c r="AV52" s="7">
        <f t="shared" si="24"/>
        <v>0</v>
      </c>
      <c r="AW52" s="7">
        <f t="shared" si="24"/>
        <v>0</v>
      </c>
      <c r="AX52" s="7">
        <f t="shared" si="24"/>
        <v>0</v>
      </c>
    </row>
    <row r="53" spans="2:70" x14ac:dyDescent="0.35">
      <c r="B53" t="s">
        <v>16</v>
      </c>
      <c r="C53" s="3">
        <f t="shared" ref="C53:AX53" si="25">C17</f>
        <v>0</v>
      </c>
      <c r="D53" s="3">
        <f t="shared" si="25"/>
        <v>0</v>
      </c>
      <c r="E53" s="3">
        <f t="shared" si="25"/>
        <v>0</v>
      </c>
      <c r="F53" s="3">
        <f t="shared" si="25"/>
        <v>0</v>
      </c>
      <c r="G53" s="3">
        <f t="shared" si="25"/>
        <v>0</v>
      </c>
      <c r="H53" s="3">
        <f t="shared" si="25"/>
        <v>0</v>
      </c>
      <c r="I53" s="3">
        <f t="shared" si="25"/>
        <v>0</v>
      </c>
      <c r="J53" s="3">
        <f t="shared" si="25"/>
        <v>0</v>
      </c>
      <c r="K53" s="3">
        <f t="shared" si="25"/>
        <v>0</v>
      </c>
      <c r="L53" s="3">
        <f t="shared" si="25"/>
        <v>0</v>
      </c>
      <c r="M53" s="3">
        <f t="shared" si="25"/>
        <v>0</v>
      </c>
      <c r="N53" s="3">
        <f t="shared" si="25"/>
        <v>0</v>
      </c>
      <c r="O53" s="3">
        <f t="shared" si="25"/>
        <v>0</v>
      </c>
      <c r="P53" s="3">
        <f t="shared" si="25"/>
        <v>0</v>
      </c>
      <c r="Q53" s="3">
        <f t="shared" si="25"/>
        <v>0</v>
      </c>
      <c r="R53" s="3">
        <f t="shared" si="25"/>
        <v>0</v>
      </c>
      <c r="S53" s="3">
        <f t="shared" si="25"/>
        <v>0</v>
      </c>
      <c r="T53" s="3">
        <f t="shared" si="25"/>
        <v>0</v>
      </c>
      <c r="U53" s="3">
        <f t="shared" si="25"/>
        <v>0</v>
      </c>
      <c r="V53" s="3">
        <f t="shared" si="25"/>
        <v>0</v>
      </c>
      <c r="W53" s="3">
        <f t="shared" si="25"/>
        <v>0</v>
      </c>
      <c r="X53" s="3">
        <f t="shared" si="25"/>
        <v>0</v>
      </c>
      <c r="Y53" s="3">
        <f t="shared" si="25"/>
        <v>0</v>
      </c>
      <c r="Z53" s="3">
        <f t="shared" si="25"/>
        <v>0</v>
      </c>
      <c r="AA53" s="3">
        <f t="shared" si="25"/>
        <v>0</v>
      </c>
      <c r="AB53" s="3">
        <f t="shared" si="25"/>
        <v>0</v>
      </c>
      <c r="AC53" s="3">
        <f t="shared" si="25"/>
        <v>0</v>
      </c>
      <c r="AD53" s="3">
        <f t="shared" si="25"/>
        <v>0</v>
      </c>
      <c r="AE53" s="3">
        <f t="shared" si="25"/>
        <v>0</v>
      </c>
      <c r="AF53" s="3">
        <f t="shared" si="25"/>
        <v>0</v>
      </c>
      <c r="AG53" s="3">
        <f t="shared" si="25"/>
        <v>0</v>
      </c>
      <c r="AH53" s="3">
        <f t="shared" si="25"/>
        <v>0</v>
      </c>
      <c r="AI53" s="3">
        <f t="shared" si="25"/>
        <v>0</v>
      </c>
      <c r="AJ53" s="3">
        <f t="shared" si="25"/>
        <v>0</v>
      </c>
      <c r="AK53" s="3">
        <f t="shared" si="25"/>
        <v>0</v>
      </c>
      <c r="AL53" s="3">
        <f t="shared" si="25"/>
        <v>0</v>
      </c>
      <c r="AM53" s="3">
        <f t="shared" si="25"/>
        <v>0</v>
      </c>
      <c r="AN53" s="3">
        <f t="shared" si="25"/>
        <v>0</v>
      </c>
      <c r="AO53" s="3">
        <f t="shared" si="25"/>
        <v>0</v>
      </c>
      <c r="AP53" s="3">
        <f t="shared" si="25"/>
        <v>0</v>
      </c>
      <c r="AQ53" s="3">
        <f t="shared" si="25"/>
        <v>0</v>
      </c>
      <c r="AR53" s="3">
        <f t="shared" si="25"/>
        <v>0</v>
      </c>
      <c r="AS53" s="3">
        <f t="shared" si="25"/>
        <v>0</v>
      </c>
      <c r="AT53" s="3">
        <f t="shared" si="25"/>
        <v>0</v>
      </c>
      <c r="AU53" s="3">
        <f t="shared" si="25"/>
        <v>0</v>
      </c>
      <c r="AV53" s="3">
        <f t="shared" si="25"/>
        <v>0</v>
      </c>
      <c r="AW53" s="3">
        <f t="shared" si="25"/>
        <v>0</v>
      </c>
      <c r="AX53" s="3">
        <f t="shared" si="25"/>
        <v>0</v>
      </c>
    </row>
    <row r="54" spans="2:70" x14ac:dyDescent="0.35">
      <c r="B54" t="s">
        <v>18</v>
      </c>
      <c r="C54" s="11">
        <f>C47</f>
        <v>7.0000000000000007E-2</v>
      </c>
      <c r="D54" s="11">
        <f t="shared" ref="D54:AX54" si="26">D47</f>
        <v>7.0000000000000007E-2</v>
      </c>
      <c r="E54" s="11">
        <f t="shared" si="26"/>
        <v>7.0000000000000007E-2</v>
      </c>
      <c r="F54" s="11">
        <f t="shared" si="26"/>
        <v>7.0000000000000007E-2</v>
      </c>
      <c r="G54" s="11">
        <f t="shared" si="26"/>
        <v>7.0000000000000007E-2</v>
      </c>
      <c r="H54" s="11">
        <f t="shared" si="26"/>
        <v>7.0000000000000007E-2</v>
      </c>
      <c r="I54" s="11">
        <f t="shared" si="26"/>
        <v>7.0000000000000007E-2</v>
      </c>
      <c r="J54" s="11">
        <f t="shared" si="26"/>
        <v>7.0000000000000007E-2</v>
      </c>
      <c r="K54" s="11">
        <f t="shared" si="26"/>
        <v>7.0000000000000007E-2</v>
      </c>
      <c r="L54" s="11">
        <f t="shared" si="26"/>
        <v>7.0000000000000007E-2</v>
      </c>
      <c r="M54" s="11">
        <f t="shared" si="26"/>
        <v>7.0000000000000007E-2</v>
      </c>
      <c r="N54" s="11">
        <f t="shared" si="26"/>
        <v>7.0000000000000007E-2</v>
      </c>
      <c r="O54" s="11">
        <f t="shared" si="26"/>
        <v>7.0000000000000007E-2</v>
      </c>
      <c r="P54" s="11">
        <f t="shared" si="26"/>
        <v>7.0000000000000007E-2</v>
      </c>
      <c r="Q54" s="11">
        <f t="shared" si="26"/>
        <v>7.0000000000000007E-2</v>
      </c>
      <c r="R54" s="11">
        <f t="shared" si="26"/>
        <v>7.0000000000000007E-2</v>
      </c>
      <c r="S54" s="11">
        <f t="shared" si="26"/>
        <v>7.0000000000000007E-2</v>
      </c>
      <c r="T54" s="11">
        <f t="shared" si="26"/>
        <v>7.0000000000000007E-2</v>
      </c>
      <c r="U54" s="11">
        <f t="shared" si="26"/>
        <v>7.0000000000000007E-2</v>
      </c>
      <c r="V54" s="11">
        <f t="shared" si="26"/>
        <v>7.0000000000000007E-2</v>
      </c>
      <c r="W54" s="11">
        <f t="shared" si="26"/>
        <v>7.0000000000000007E-2</v>
      </c>
      <c r="X54" s="11">
        <f t="shared" si="26"/>
        <v>7.0000000000000007E-2</v>
      </c>
      <c r="Y54" s="11">
        <f t="shared" si="26"/>
        <v>7.0000000000000007E-2</v>
      </c>
      <c r="Z54" s="11">
        <f t="shared" si="26"/>
        <v>7.0000000000000007E-2</v>
      </c>
      <c r="AA54" s="11">
        <f t="shared" si="26"/>
        <v>7.0000000000000007E-2</v>
      </c>
      <c r="AB54" s="11">
        <f t="shared" si="26"/>
        <v>7.0000000000000007E-2</v>
      </c>
      <c r="AC54" s="11">
        <f t="shared" si="26"/>
        <v>7.0000000000000007E-2</v>
      </c>
      <c r="AD54" s="11">
        <f t="shared" si="26"/>
        <v>7.0000000000000007E-2</v>
      </c>
      <c r="AE54" s="11">
        <f t="shared" si="26"/>
        <v>7.0000000000000007E-2</v>
      </c>
      <c r="AF54" s="11">
        <f t="shared" si="26"/>
        <v>7.0000000000000007E-2</v>
      </c>
      <c r="AG54" s="11">
        <f t="shared" si="26"/>
        <v>7.0000000000000007E-2</v>
      </c>
      <c r="AH54" s="11">
        <f t="shared" si="26"/>
        <v>7.0000000000000007E-2</v>
      </c>
      <c r="AI54" s="11">
        <f t="shared" si="26"/>
        <v>7.0000000000000007E-2</v>
      </c>
      <c r="AJ54" s="11">
        <f t="shared" si="26"/>
        <v>7.0000000000000007E-2</v>
      </c>
      <c r="AK54" s="11">
        <f t="shared" si="26"/>
        <v>7.0000000000000007E-2</v>
      </c>
      <c r="AL54" s="11">
        <f t="shared" si="26"/>
        <v>7.0000000000000007E-2</v>
      </c>
      <c r="AM54" s="11">
        <f t="shared" si="26"/>
        <v>7.0000000000000007E-2</v>
      </c>
      <c r="AN54" s="11">
        <f t="shared" si="26"/>
        <v>7.0000000000000007E-2</v>
      </c>
      <c r="AO54" s="11">
        <f t="shared" si="26"/>
        <v>7.0000000000000007E-2</v>
      </c>
      <c r="AP54" s="11">
        <f t="shared" si="26"/>
        <v>7.0000000000000007E-2</v>
      </c>
      <c r="AQ54" s="11">
        <f t="shared" si="26"/>
        <v>7.0000000000000007E-2</v>
      </c>
      <c r="AR54" s="11">
        <f t="shared" si="26"/>
        <v>7.0000000000000007E-2</v>
      </c>
      <c r="AS54" s="11">
        <f t="shared" si="26"/>
        <v>7.0000000000000007E-2</v>
      </c>
      <c r="AT54" s="11">
        <f t="shared" si="26"/>
        <v>7.0000000000000007E-2</v>
      </c>
      <c r="AU54" s="11">
        <f t="shared" si="26"/>
        <v>7.0000000000000007E-2</v>
      </c>
      <c r="AV54" s="11">
        <f t="shared" si="26"/>
        <v>7.0000000000000007E-2</v>
      </c>
      <c r="AW54" s="11">
        <f t="shared" si="26"/>
        <v>7.0000000000000007E-2</v>
      </c>
      <c r="AX54" s="11">
        <f t="shared" si="26"/>
        <v>7.0000000000000007E-2</v>
      </c>
    </row>
    <row r="55" spans="2:70" x14ac:dyDescent="0.35">
      <c r="B55" t="s">
        <v>17</v>
      </c>
      <c r="C55" s="6">
        <f>C52*(C54)+C53*(C54/2)</f>
        <v>0</v>
      </c>
      <c r="D55" s="6">
        <f t="shared" ref="D55:AX55" si="27">D52*(D54)+D53*(D54/2)</f>
        <v>0</v>
      </c>
      <c r="E55" s="6">
        <f t="shared" si="27"/>
        <v>0</v>
      </c>
      <c r="F55" s="6">
        <f t="shared" si="27"/>
        <v>0</v>
      </c>
      <c r="G55" s="6">
        <f t="shared" si="27"/>
        <v>0</v>
      </c>
      <c r="H55" s="6">
        <f t="shared" si="27"/>
        <v>0</v>
      </c>
      <c r="I55" s="6">
        <f t="shared" si="27"/>
        <v>0</v>
      </c>
      <c r="J55" s="6">
        <f t="shared" si="27"/>
        <v>0</v>
      </c>
      <c r="K55" s="6">
        <f t="shared" si="27"/>
        <v>0</v>
      </c>
      <c r="L55" s="6">
        <f t="shared" si="27"/>
        <v>0</v>
      </c>
      <c r="M55" s="6">
        <f t="shared" si="27"/>
        <v>0</v>
      </c>
      <c r="N55" s="6">
        <f t="shared" si="27"/>
        <v>0</v>
      </c>
      <c r="O55" s="6">
        <f t="shared" si="27"/>
        <v>0</v>
      </c>
      <c r="P55" s="6">
        <f t="shared" si="27"/>
        <v>0</v>
      </c>
      <c r="Q55" s="6">
        <f t="shared" si="27"/>
        <v>0</v>
      </c>
      <c r="R55" s="6">
        <f t="shared" si="27"/>
        <v>0</v>
      </c>
      <c r="S55" s="6">
        <f t="shared" si="27"/>
        <v>0</v>
      </c>
      <c r="T55" s="6">
        <f t="shared" si="27"/>
        <v>0</v>
      </c>
      <c r="U55" s="6">
        <f t="shared" si="27"/>
        <v>0</v>
      </c>
      <c r="V55" s="6">
        <f t="shared" si="27"/>
        <v>0</v>
      </c>
      <c r="W55" s="6">
        <f t="shared" si="27"/>
        <v>0</v>
      </c>
      <c r="X55" s="6">
        <f t="shared" si="27"/>
        <v>0</v>
      </c>
      <c r="Y55" s="6">
        <f t="shared" si="27"/>
        <v>0</v>
      </c>
      <c r="Z55" s="6">
        <f t="shared" si="27"/>
        <v>0</v>
      </c>
      <c r="AA55" s="6">
        <f t="shared" si="27"/>
        <v>0</v>
      </c>
      <c r="AB55" s="6">
        <f t="shared" si="27"/>
        <v>0</v>
      </c>
      <c r="AC55" s="6">
        <f t="shared" si="27"/>
        <v>0</v>
      </c>
      <c r="AD55" s="6">
        <f t="shared" si="27"/>
        <v>0</v>
      </c>
      <c r="AE55" s="6">
        <f t="shared" si="27"/>
        <v>0</v>
      </c>
      <c r="AF55" s="6">
        <f t="shared" si="27"/>
        <v>0</v>
      </c>
      <c r="AG55" s="6">
        <f t="shared" si="27"/>
        <v>0</v>
      </c>
      <c r="AH55" s="6">
        <f t="shared" si="27"/>
        <v>0</v>
      </c>
      <c r="AI55" s="6">
        <f t="shared" si="27"/>
        <v>0</v>
      </c>
      <c r="AJ55" s="6">
        <f t="shared" si="27"/>
        <v>0</v>
      </c>
      <c r="AK55" s="6">
        <f t="shared" si="27"/>
        <v>0</v>
      </c>
      <c r="AL55" s="6">
        <f t="shared" si="27"/>
        <v>0</v>
      </c>
      <c r="AM55" s="6">
        <f t="shared" si="27"/>
        <v>0</v>
      </c>
      <c r="AN55" s="6">
        <f t="shared" si="27"/>
        <v>0</v>
      </c>
      <c r="AO55" s="6">
        <f t="shared" si="27"/>
        <v>0</v>
      </c>
      <c r="AP55" s="6">
        <f t="shared" si="27"/>
        <v>0</v>
      </c>
      <c r="AQ55" s="6">
        <f t="shared" si="27"/>
        <v>0</v>
      </c>
      <c r="AR55" s="6">
        <f t="shared" si="27"/>
        <v>0</v>
      </c>
      <c r="AS55" s="6">
        <f t="shared" si="27"/>
        <v>0</v>
      </c>
      <c r="AT55" s="6">
        <f t="shared" si="27"/>
        <v>0</v>
      </c>
      <c r="AU55" s="6">
        <f t="shared" si="27"/>
        <v>0</v>
      </c>
      <c r="AV55" s="6">
        <f t="shared" si="27"/>
        <v>0</v>
      </c>
      <c r="AW55" s="6">
        <f t="shared" si="27"/>
        <v>0</v>
      </c>
      <c r="AX55" s="6">
        <f t="shared" si="27"/>
        <v>0</v>
      </c>
    </row>
    <row r="56" spans="2:70" x14ac:dyDescent="0.35">
      <c r="B56" t="s">
        <v>19</v>
      </c>
      <c r="C56" s="7">
        <f>C52+C53+C55</f>
        <v>0</v>
      </c>
      <c r="D56" s="7">
        <f t="shared" ref="D56:AX56" si="28">D52+D53+D55</f>
        <v>0</v>
      </c>
      <c r="E56" s="7">
        <f t="shared" si="28"/>
        <v>0</v>
      </c>
      <c r="F56" s="7">
        <f t="shared" si="28"/>
        <v>0</v>
      </c>
      <c r="G56" s="7">
        <f t="shared" si="28"/>
        <v>0</v>
      </c>
      <c r="H56" s="7">
        <f t="shared" si="28"/>
        <v>0</v>
      </c>
      <c r="I56" s="7">
        <f t="shared" si="28"/>
        <v>0</v>
      </c>
      <c r="J56" s="7">
        <f t="shared" si="28"/>
        <v>0</v>
      </c>
      <c r="K56" s="7">
        <f t="shared" si="28"/>
        <v>0</v>
      </c>
      <c r="L56" s="7">
        <f t="shared" si="28"/>
        <v>0</v>
      </c>
      <c r="M56" s="7">
        <f t="shared" si="28"/>
        <v>0</v>
      </c>
      <c r="N56" s="7">
        <f t="shared" si="28"/>
        <v>0</v>
      </c>
      <c r="O56" s="7">
        <f t="shared" si="28"/>
        <v>0</v>
      </c>
      <c r="P56" s="7">
        <f t="shared" si="28"/>
        <v>0</v>
      </c>
      <c r="Q56" s="7">
        <f t="shared" si="28"/>
        <v>0</v>
      </c>
      <c r="R56" s="7">
        <f t="shared" si="28"/>
        <v>0</v>
      </c>
      <c r="S56" s="7">
        <f t="shared" si="28"/>
        <v>0</v>
      </c>
      <c r="T56" s="7">
        <f t="shared" si="28"/>
        <v>0</v>
      </c>
      <c r="U56" s="7">
        <f t="shared" si="28"/>
        <v>0</v>
      </c>
      <c r="V56" s="7">
        <f t="shared" si="28"/>
        <v>0</v>
      </c>
      <c r="W56" s="7">
        <f t="shared" si="28"/>
        <v>0</v>
      </c>
      <c r="X56" s="7">
        <f t="shared" si="28"/>
        <v>0</v>
      </c>
      <c r="Y56" s="7">
        <f t="shared" si="28"/>
        <v>0</v>
      </c>
      <c r="Z56" s="7">
        <f t="shared" si="28"/>
        <v>0</v>
      </c>
      <c r="AA56" s="7">
        <f t="shared" si="28"/>
        <v>0</v>
      </c>
      <c r="AB56" s="7">
        <f t="shared" si="28"/>
        <v>0</v>
      </c>
      <c r="AC56" s="7">
        <f t="shared" si="28"/>
        <v>0</v>
      </c>
      <c r="AD56" s="7">
        <f t="shared" si="28"/>
        <v>0</v>
      </c>
      <c r="AE56" s="7">
        <f t="shared" si="28"/>
        <v>0</v>
      </c>
      <c r="AF56" s="7">
        <f t="shared" si="28"/>
        <v>0</v>
      </c>
      <c r="AG56" s="7">
        <f t="shared" si="28"/>
        <v>0</v>
      </c>
      <c r="AH56" s="7">
        <f t="shared" si="28"/>
        <v>0</v>
      </c>
      <c r="AI56" s="7">
        <f t="shared" si="28"/>
        <v>0</v>
      </c>
      <c r="AJ56" s="7">
        <f t="shared" si="28"/>
        <v>0</v>
      </c>
      <c r="AK56" s="7">
        <f t="shared" si="28"/>
        <v>0</v>
      </c>
      <c r="AL56" s="7">
        <f t="shared" si="28"/>
        <v>0</v>
      </c>
      <c r="AM56" s="7">
        <f t="shared" si="28"/>
        <v>0</v>
      </c>
      <c r="AN56" s="7">
        <f t="shared" si="28"/>
        <v>0</v>
      </c>
      <c r="AO56" s="7">
        <f t="shared" si="28"/>
        <v>0</v>
      </c>
      <c r="AP56" s="7">
        <f t="shared" si="28"/>
        <v>0</v>
      </c>
      <c r="AQ56" s="7">
        <f t="shared" si="28"/>
        <v>0</v>
      </c>
      <c r="AR56" s="7">
        <f t="shared" si="28"/>
        <v>0</v>
      </c>
      <c r="AS56" s="7">
        <f t="shared" si="28"/>
        <v>0</v>
      </c>
      <c r="AT56" s="7">
        <f t="shared" si="28"/>
        <v>0</v>
      </c>
      <c r="AU56" s="7">
        <f t="shared" si="28"/>
        <v>0</v>
      </c>
      <c r="AV56" s="7">
        <f t="shared" si="28"/>
        <v>0</v>
      </c>
      <c r="AW56" s="7">
        <f t="shared" si="28"/>
        <v>0</v>
      </c>
      <c r="AX56" s="7">
        <f t="shared" si="28"/>
        <v>0</v>
      </c>
    </row>
    <row r="58" spans="2:70" x14ac:dyDescent="0.35">
      <c r="B58" s="1" t="s">
        <v>30</v>
      </c>
      <c r="C58" s="1"/>
    </row>
    <row r="59" spans="2:70" x14ac:dyDescent="0.35">
      <c r="B59" t="s">
        <v>15</v>
      </c>
      <c r="C59" s="4">
        <v>0</v>
      </c>
      <c r="D59" s="7">
        <f>C63</f>
        <v>2.6627615999999987</v>
      </c>
      <c r="E59" s="7">
        <f t="shared" ref="E59:AX59" si="29">D63</f>
        <v>5.52416521536</v>
      </c>
      <c r="F59" s="7">
        <f t="shared" si="29"/>
        <v>8.5961218047586563</v>
      </c>
      <c r="G59" s="7">
        <f t="shared" si="29"/>
        <v>11.89121396731128</v>
      </c>
      <c r="H59" s="7">
        <f t="shared" si="29"/>
        <v>15.422733040179539</v>
      </c>
      <c r="I59" s="7">
        <f t="shared" si="29"/>
        <v>19.204718230231467</v>
      </c>
      <c r="J59" s="7">
        <f t="shared" si="29"/>
        <v>23.251997890981393</v>
      </c>
      <c r="K59" s="7">
        <f t="shared" si="29"/>
        <v>27.580233062115848</v>
      </c>
      <c r="L59" s="7">
        <f t="shared" si="29"/>
        <v>32.205963395319984</v>
      </c>
      <c r="M59" s="7">
        <f t="shared" si="29"/>
        <v>37.146655596877316</v>
      </c>
      <c r="N59" s="7">
        <f t="shared" si="29"/>
        <v>42.420754524643144</v>
      </c>
      <c r="O59" s="7">
        <f t="shared" si="29"/>
        <v>48.047737084508505</v>
      </c>
      <c r="P59" s="7">
        <f t="shared" si="29"/>
        <v>54.048169079398903</v>
      </c>
      <c r="Q59" s="7">
        <f t="shared" si="29"/>
        <v>60.443765172211847</v>
      </c>
      <c r="R59" s="7">
        <f t="shared" si="29"/>
        <v>67.25745213291394</v>
      </c>
      <c r="S59" s="7">
        <f t="shared" si="29"/>
        <v>74.513435549316341</v>
      </c>
      <c r="T59" s="7">
        <f t="shared" si="29"/>
        <v>82.237270190853224</v>
      </c>
      <c r="U59" s="7">
        <f t="shared" si="29"/>
        <v>90.455934225028912</v>
      </c>
      <c r="V59" s="7">
        <f t="shared" si="29"/>
        <v>99.197907497105689</v>
      </c>
      <c r="W59" s="7">
        <f t="shared" si="29"/>
        <v>108.49325409510567</v>
      </c>
      <c r="X59" s="7">
        <f t="shared" si="29"/>
        <v>118.37370943432961</v>
      </c>
      <c r="Y59" s="7">
        <f t="shared" si="29"/>
        <v>128.87277210838781</v>
      </c>
      <c r="Z59" s="7">
        <f t="shared" si="29"/>
        <v>140.02580076722845</v>
      </c>
      <c r="AA59" s="7">
        <f t="shared" si="29"/>
        <v>151.87011629687623</v>
      </c>
      <c r="AB59" s="7">
        <f t="shared" si="29"/>
        <v>164.44510959059795</v>
      </c>
      <c r="AC59" s="7">
        <f t="shared" si="29"/>
        <v>177.79235521703512</v>
      </c>
      <c r="AD59" s="7">
        <f t="shared" si="29"/>
        <v>191.95573130753155</v>
      </c>
      <c r="AE59" s="7">
        <f t="shared" si="29"/>
        <v>206.98154600248202</v>
      </c>
      <c r="AF59" s="7">
        <f t="shared" si="29"/>
        <v>222.91867081508798</v>
      </c>
      <c r="AG59" s="7">
        <f t="shared" si="29"/>
        <v>239.81868129047962</v>
      </c>
      <c r="AH59" s="7">
        <f t="shared" si="29"/>
        <v>257.73600535880541</v>
      </c>
      <c r="AI59" s="7">
        <f t="shared" si="29"/>
        <v>276.72807980265912</v>
      </c>
      <c r="AJ59" s="7">
        <f t="shared" si="29"/>
        <v>296.85551528217252</v>
      </c>
      <c r="AK59" s="7">
        <f t="shared" si="29"/>
        <v>318.18227038531307</v>
      </c>
      <c r="AL59" s="7">
        <f t="shared" si="29"/>
        <v>340.77583519645981</v>
      </c>
      <c r="AM59" s="7">
        <f t="shared" si="29"/>
        <v>364.70742490325728</v>
      </c>
      <c r="AN59" s="7">
        <f t="shared" si="29"/>
        <v>390.05218399014734</v>
      </c>
      <c r="AO59" s="7">
        <f t="shared" si="29"/>
        <v>416.88940159692504</v>
      </c>
      <c r="AP59" s="7">
        <f t="shared" si="29"/>
        <v>445.30273865225109</v>
      </c>
      <c r="AQ59" s="7">
        <f t="shared" si="29"/>
        <v>475.38046742536068</v>
      </c>
      <c r="AR59" s="7">
        <f t="shared" si="29"/>
        <v>507.21572417433595</v>
      </c>
      <c r="AS59" s="7">
        <f t="shared" si="29"/>
        <v>540.9067756063564</v>
      </c>
      <c r="AT59" s="7">
        <f t="shared" si="29"/>
        <v>576.55729990440716</v>
      </c>
      <c r="AU59" s="7">
        <f t="shared" si="29"/>
        <v>614.27668311613036</v>
      </c>
      <c r="AV59" s="7">
        <f t="shared" si="29"/>
        <v>654.18033174395248</v>
      </c>
      <c r="AW59" s="7">
        <f t="shared" si="29"/>
        <v>696.39000242144721</v>
      </c>
      <c r="AX59" s="7">
        <f t="shared" si="29"/>
        <v>741.03414960921873</v>
      </c>
    </row>
    <row r="60" spans="2:70" x14ac:dyDescent="0.35">
      <c r="B60" t="s">
        <v>16</v>
      </c>
      <c r="C60" s="3">
        <f t="shared" ref="C60:AX60" si="30">C32</f>
        <v>2.5919999999999987</v>
      </c>
      <c r="D60" s="3">
        <f t="shared" si="30"/>
        <v>2.6438400000000009</v>
      </c>
      <c r="E60" s="3">
        <f t="shared" si="30"/>
        <v>2.6967168000000008</v>
      </c>
      <c r="F60" s="3">
        <f t="shared" si="30"/>
        <v>2.7506511360000019</v>
      </c>
      <c r="G60" s="3">
        <f t="shared" si="30"/>
        <v>2.8056641587200062</v>
      </c>
      <c r="H60" s="3">
        <f t="shared" si="30"/>
        <v>2.8617774418944073</v>
      </c>
      <c r="I60" s="3">
        <f t="shared" si="30"/>
        <v>2.9190129907322948</v>
      </c>
      <c r="J60" s="3">
        <f t="shared" si="30"/>
        <v>2.9773932505469389</v>
      </c>
      <c r="K60" s="3">
        <f t="shared" si="30"/>
        <v>3.0369411155578803</v>
      </c>
      <c r="L60" s="3">
        <f t="shared" si="30"/>
        <v>3.0976799378690387</v>
      </c>
      <c r="M60" s="3">
        <f t="shared" si="30"/>
        <v>3.1596335366264192</v>
      </c>
      <c r="N60" s="3">
        <f t="shared" si="30"/>
        <v>3.2228262073589455</v>
      </c>
      <c r="O60" s="3">
        <f t="shared" si="30"/>
        <v>3.2872827315061208</v>
      </c>
      <c r="P60" s="3">
        <f t="shared" si="30"/>
        <v>3.3530283861362449</v>
      </c>
      <c r="Q60" s="3">
        <f t="shared" si="30"/>
        <v>3.420088953858972</v>
      </c>
      <c r="R60" s="3">
        <f t="shared" si="30"/>
        <v>3.4884907329361496</v>
      </c>
      <c r="S60" s="3">
        <f t="shared" si="30"/>
        <v>3.5582605475948732</v>
      </c>
      <c r="T60" s="3">
        <f t="shared" si="30"/>
        <v>3.6294257585467662</v>
      </c>
      <c r="U60" s="3">
        <f t="shared" si="30"/>
        <v>3.7020142737177082</v>
      </c>
      <c r="V60" s="3">
        <f t="shared" si="30"/>
        <v>3.77605455919206</v>
      </c>
      <c r="W60" s="3">
        <f t="shared" si="30"/>
        <v>3.8515756503759029</v>
      </c>
      <c r="X60" s="3">
        <f t="shared" si="30"/>
        <v>3.9286071633834183</v>
      </c>
      <c r="Y60" s="3">
        <f t="shared" si="30"/>
        <v>4.0071793066510946</v>
      </c>
      <c r="Z60" s="3">
        <f t="shared" si="30"/>
        <v>4.0873228927841136</v>
      </c>
      <c r="AA60" s="3">
        <f t="shared" si="30"/>
        <v>4.1690693506397949</v>
      </c>
      <c r="AB60" s="3">
        <f t="shared" si="30"/>
        <v>4.2524507376525822</v>
      </c>
      <c r="AC60" s="3">
        <f t="shared" si="30"/>
        <v>4.3374997524056358</v>
      </c>
      <c r="AD60" s="3">
        <f t="shared" si="30"/>
        <v>4.4242497474537519</v>
      </c>
      <c r="AE60" s="3">
        <f t="shared" si="30"/>
        <v>4.512734742402829</v>
      </c>
      <c r="AF60" s="3">
        <f t="shared" si="30"/>
        <v>4.6029894372508959</v>
      </c>
      <c r="AG60" s="3">
        <f t="shared" si="30"/>
        <v>4.6950492259959091</v>
      </c>
      <c r="AH60" s="3">
        <f t="shared" si="30"/>
        <v>4.7889502105158357</v>
      </c>
      <c r="AI60" s="3">
        <f t="shared" si="30"/>
        <v>4.8847292147261498</v>
      </c>
      <c r="AJ60" s="3">
        <f t="shared" si="30"/>
        <v>4.9824237990206726</v>
      </c>
      <c r="AK60" s="3">
        <f t="shared" si="30"/>
        <v>5.0820722750010887</v>
      </c>
      <c r="AL60" s="3">
        <f t="shared" si="30"/>
        <v>5.1837137205011103</v>
      </c>
      <c r="AM60" s="3">
        <f t="shared" si="30"/>
        <v>5.2873879949111355</v>
      </c>
      <c r="AN60" s="3">
        <f t="shared" si="30"/>
        <v>5.3931357548093573</v>
      </c>
      <c r="AO60" s="3">
        <f t="shared" si="30"/>
        <v>5.5009984699055536</v>
      </c>
      <c r="AP60" s="3">
        <f t="shared" si="30"/>
        <v>5.6110184393036633</v>
      </c>
      <c r="AQ60" s="3">
        <f t="shared" si="30"/>
        <v>5.7232388080897394</v>
      </c>
      <c r="AR60" s="3">
        <f t="shared" si="30"/>
        <v>5.8377035842515284</v>
      </c>
      <c r="AS60" s="3">
        <f t="shared" si="30"/>
        <v>5.9544576559365581</v>
      </c>
      <c r="AT60" s="3">
        <f t="shared" si="30"/>
        <v>6.0735468090552942</v>
      </c>
      <c r="AU60" s="3">
        <f t="shared" si="30"/>
        <v>6.1950177452363988</v>
      </c>
      <c r="AV60" s="3">
        <f t="shared" si="30"/>
        <v>6.3189181001411328</v>
      </c>
      <c r="AW60" s="3">
        <f t="shared" si="30"/>
        <v>6.4452964621439577</v>
      </c>
      <c r="AX60" s="3">
        <f t="shared" si="30"/>
        <v>6.5742023913868337</v>
      </c>
    </row>
    <row r="61" spans="2:70" x14ac:dyDescent="0.35">
      <c r="B61" t="s">
        <v>18</v>
      </c>
      <c r="C61" s="11">
        <f t="shared" ref="C61:AX61" si="31">C54*(1-C15)</f>
        <v>5.460000000000001E-2</v>
      </c>
      <c r="D61" s="11">
        <f t="shared" si="31"/>
        <v>5.460000000000001E-2</v>
      </c>
      <c r="E61" s="11">
        <f t="shared" si="31"/>
        <v>5.460000000000001E-2</v>
      </c>
      <c r="F61" s="11">
        <f t="shared" si="31"/>
        <v>5.460000000000001E-2</v>
      </c>
      <c r="G61" s="11">
        <f t="shared" si="31"/>
        <v>5.460000000000001E-2</v>
      </c>
      <c r="H61" s="11">
        <f t="shared" si="31"/>
        <v>5.460000000000001E-2</v>
      </c>
      <c r="I61" s="11">
        <f t="shared" si="31"/>
        <v>5.460000000000001E-2</v>
      </c>
      <c r="J61" s="11">
        <f t="shared" si="31"/>
        <v>5.460000000000001E-2</v>
      </c>
      <c r="K61" s="11">
        <f t="shared" si="31"/>
        <v>5.460000000000001E-2</v>
      </c>
      <c r="L61" s="11">
        <f t="shared" si="31"/>
        <v>5.460000000000001E-2</v>
      </c>
      <c r="M61" s="11">
        <f t="shared" si="31"/>
        <v>5.460000000000001E-2</v>
      </c>
      <c r="N61" s="11">
        <f t="shared" si="31"/>
        <v>5.460000000000001E-2</v>
      </c>
      <c r="O61" s="11">
        <f t="shared" si="31"/>
        <v>5.460000000000001E-2</v>
      </c>
      <c r="P61" s="11">
        <f t="shared" si="31"/>
        <v>5.460000000000001E-2</v>
      </c>
      <c r="Q61" s="11">
        <f t="shared" si="31"/>
        <v>5.460000000000001E-2</v>
      </c>
      <c r="R61" s="11">
        <f t="shared" si="31"/>
        <v>5.460000000000001E-2</v>
      </c>
      <c r="S61" s="11">
        <f t="shared" si="31"/>
        <v>5.460000000000001E-2</v>
      </c>
      <c r="T61" s="11">
        <f t="shared" si="31"/>
        <v>5.460000000000001E-2</v>
      </c>
      <c r="U61" s="11">
        <f t="shared" si="31"/>
        <v>5.460000000000001E-2</v>
      </c>
      <c r="V61" s="11">
        <f t="shared" si="31"/>
        <v>5.460000000000001E-2</v>
      </c>
      <c r="W61" s="11">
        <f t="shared" si="31"/>
        <v>5.460000000000001E-2</v>
      </c>
      <c r="X61" s="11">
        <f t="shared" si="31"/>
        <v>5.460000000000001E-2</v>
      </c>
      <c r="Y61" s="11">
        <f t="shared" si="31"/>
        <v>5.460000000000001E-2</v>
      </c>
      <c r="Z61" s="11">
        <f t="shared" si="31"/>
        <v>5.460000000000001E-2</v>
      </c>
      <c r="AA61" s="11">
        <f t="shared" si="31"/>
        <v>5.460000000000001E-2</v>
      </c>
      <c r="AB61" s="11">
        <f t="shared" si="31"/>
        <v>5.460000000000001E-2</v>
      </c>
      <c r="AC61" s="11">
        <f t="shared" si="31"/>
        <v>5.460000000000001E-2</v>
      </c>
      <c r="AD61" s="11">
        <f t="shared" si="31"/>
        <v>5.460000000000001E-2</v>
      </c>
      <c r="AE61" s="11">
        <f t="shared" si="31"/>
        <v>5.460000000000001E-2</v>
      </c>
      <c r="AF61" s="11">
        <f t="shared" si="31"/>
        <v>5.460000000000001E-2</v>
      </c>
      <c r="AG61" s="11">
        <f t="shared" si="31"/>
        <v>5.460000000000001E-2</v>
      </c>
      <c r="AH61" s="11">
        <f t="shared" si="31"/>
        <v>5.460000000000001E-2</v>
      </c>
      <c r="AI61" s="11">
        <f t="shared" si="31"/>
        <v>5.460000000000001E-2</v>
      </c>
      <c r="AJ61" s="11">
        <f t="shared" si="31"/>
        <v>5.460000000000001E-2</v>
      </c>
      <c r="AK61" s="11">
        <f t="shared" si="31"/>
        <v>5.460000000000001E-2</v>
      </c>
      <c r="AL61" s="11">
        <f t="shared" si="31"/>
        <v>5.460000000000001E-2</v>
      </c>
      <c r="AM61" s="11">
        <f t="shared" si="31"/>
        <v>5.460000000000001E-2</v>
      </c>
      <c r="AN61" s="11">
        <f t="shared" si="31"/>
        <v>5.460000000000001E-2</v>
      </c>
      <c r="AO61" s="11">
        <f t="shared" si="31"/>
        <v>5.460000000000001E-2</v>
      </c>
      <c r="AP61" s="11">
        <f t="shared" si="31"/>
        <v>5.460000000000001E-2</v>
      </c>
      <c r="AQ61" s="11">
        <f t="shared" si="31"/>
        <v>5.460000000000001E-2</v>
      </c>
      <c r="AR61" s="11">
        <f t="shared" si="31"/>
        <v>5.460000000000001E-2</v>
      </c>
      <c r="AS61" s="11">
        <f t="shared" si="31"/>
        <v>5.460000000000001E-2</v>
      </c>
      <c r="AT61" s="11">
        <f t="shared" si="31"/>
        <v>5.460000000000001E-2</v>
      </c>
      <c r="AU61" s="11">
        <f t="shared" si="31"/>
        <v>5.460000000000001E-2</v>
      </c>
      <c r="AV61" s="11">
        <f t="shared" si="31"/>
        <v>5.460000000000001E-2</v>
      </c>
      <c r="AW61" s="11">
        <f t="shared" si="31"/>
        <v>5.460000000000001E-2</v>
      </c>
      <c r="AX61" s="11">
        <f t="shared" si="31"/>
        <v>5.460000000000001E-2</v>
      </c>
    </row>
    <row r="62" spans="2:70" x14ac:dyDescent="0.35">
      <c r="B62" t="s">
        <v>17</v>
      </c>
      <c r="C62" s="6">
        <f>C59*(C61)+C60*(C61/2)</f>
        <v>7.076159999999998E-2</v>
      </c>
      <c r="D62" s="6">
        <f t="shared" ref="D62" si="32">D59*(D61)+D60*(D61/2)</f>
        <v>0.21756361536000002</v>
      </c>
      <c r="E62" s="6">
        <f t="shared" ref="E62" si="33">E59*(E61)+E60*(E61/2)</f>
        <v>0.3752397893986561</v>
      </c>
      <c r="F62" s="6">
        <f t="shared" ref="F62" si="34">F59*(F61)+F60*(F61/2)</f>
        <v>0.54444102655262272</v>
      </c>
      <c r="G62" s="6">
        <f t="shared" ref="G62" si="35">G59*(G61)+G60*(G61/2)</f>
        <v>0.72585491414825221</v>
      </c>
      <c r="H62" s="6">
        <f t="shared" ref="H62" si="36">H59*(H61)+H60*(H61/2)</f>
        <v>0.92020774815752027</v>
      </c>
      <c r="I62" s="6">
        <f t="shared" ref="I62" si="37">I59*(I61)+I60*(I61/2)</f>
        <v>1.12826667001763</v>
      </c>
      <c r="J62" s="6">
        <f t="shared" ref="J62" si="38">J59*(J61)+J60*(J61/2)</f>
        <v>1.3508419205875155</v>
      </c>
      <c r="K62" s="6">
        <f t="shared" ref="K62" si="39">K59*(K61)+K60*(K61/2)</f>
        <v>1.5887892176462557</v>
      </c>
      <c r="L62" s="6">
        <f t="shared" ref="L62" si="40">L59*(L61)+L60*(L61/2)</f>
        <v>1.8430122636882962</v>
      </c>
      <c r="M62" s="6">
        <f t="shared" ref="M62" si="41">M59*(M61)+M60*(M61/2)</f>
        <v>2.1144653911394031</v>
      </c>
      <c r="N62" s="6">
        <f t="shared" ref="N62" si="42">N59*(N61)+N60*(N61/2)</f>
        <v>2.4041563525064151</v>
      </c>
      <c r="O62" s="6">
        <f t="shared" ref="O62" si="43">O59*(O61)+O60*(O61/2)</f>
        <v>2.713149263384282</v>
      </c>
      <c r="P62" s="6">
        <f t="shared" ref="P62" si="44">P59*(P61)+P60*(P61/2)</f>
        <v>3.0425677066766998</v>
      </c>
      <c r="Q62" s="6">
        <f t="shared" ref="Q62" si="45">Q59*(Q61)+Q60*(Q61/2)</f>
        <v>3.3935980068431171</v>
      </c>
      <c r="R62" s="6">
        <f t="shared" ref="R62" si="46">R59*(R61)+R60*(R61/2)</f>
        <v>3.767492683466259</v>
      </c>
      <c r="S62" s="6">
        <f t="shared" ref="S62" si="47">S59*(S61)+S60*(S61/2)</f>
        <v>4.1655740939420136</v>
      </c>
      <c r="T62" s="6">
        <f t="shared" ref="T62" si="48">T59*(T61)+T60*(T61/2)</f>
        <v>4.5892382756289134</v>
      </c>
      <c r="U62" s="6">
        <f t="shared" ref="U62" si="49">U59*(U61)+U60*(U61/2)</f>
        <v>5.0399589983590731</v>
      </c>
      <c r="V62" s="6">
        <f t="shared" ref="V62" si="50">V59*(V61)+V60*(V61/2)</f>
        <v>5.5192920388079143</v>
      </c>
      <c r="W62" s="6">
        <f t="shared" ref="W62" si="51">W59*(W61)+W60*(W61/2)</f>
        <v>6.0288796888480327</v>
      </c>
      <c r="X62" s="6">
        <f t="shared" ref="X62" si="52">X59*(X61)+X60*(X61/2)</f>
        <v>6.5704555106747655</v>
      </c>
      <c r="Y62" s="6">
        <f t="shared" ref="Y62" si="53">Y59*(Y61)+Y60*(Y61/2)</f>
        <v>7.1458493521895505</v>
      </c>
      <c r="Z62" s="6">
        <f t="shared" ref="Z62" si="54">Z59*(Z61)+Z60*(Z61/2)</f>
        <v>7.7569926368636803</v>
      </c>
      <c r="AA62" s="6">
        <f t="shared" ref="AA62" si="55">AA59*(AA61)+AA60*(AA61/2)</f>
        <v>8.4059239430819108</v>
      </c>
      <c r="AB62" s="6">
        <f t="shared" ref="AB62" si="56">AB59*(AB61)+AB60*(AB61/2)</f>
        <v>9.0947948887845662</v>
      </c>
      <c r="AC62" s="6">
        <f t="shared" ref="AC62" si="57">AC59*(AC61)+AC60*(AC61/2)</f>
        <v>9.8258763380907936</v>
      </c>
      <c r="AD62" s="6">
        <f t="shared" ref="AD62" si="58">AD59*(AD61)+AD60*(AD61/2)</f>
        <v>10.601564947496712</v>
      </c>
      <c r="AE62" s="6">
        <f t="shared" ref="AE62" si="59">AE59*(AE61)+AE60*(AE61/2)</f>
        <v>11.424390070203119</v>
      </c>
      <c r="AF62" s="6">
        <f t="shared" ref="AF62" si="60">AF59*(AF61)+AF60*(AF61/2)</f>
        <v>12.297021038140755</v>
      </c>
      <c r="AG62" s="6">
        <f t="shared" ref="AG62" si="61">AG59*(AG61)+AG60*(AG61/2)</f>
        <v>13.222274842329877</v>
      </c>
      <c r="AH62" s="6">
        <f t="shared" ref="AH62" si="62">AH59*(AH61)+AH60*(AH61/2)</f>
        <v>14.203124233337862</v>
      </c>
      <c r="AI62" s="6">
        <f t="shared" ref="AI62" si="63">AI59*(AI61)+AI60*(AI61/2)</f>
        <v>15.242706264787216</v>
      </c>
      <c r="AJ62" s="6">
        <f t="shared" ref="AJ62" si="64">AJ59*(AJ61)+AJ60*(AJ61/2)</f>
        <v>16.344331304119887</v>
      </c>
      <c r="AK62" s="6">
        <f t="shared" ref="AK62" si="65">AK59*(AK61)+AK60*(AK61/2)</f>
        <v>17.511492536145628</v>
      </c>
      <c r="AL62" s="6">
        <f t="shared" ref="AL62" si="66">AL59*(AL61)+AL60*(AL61/2)</f>
        <v>18.747875986296389</v>
      </c>
      <c r="AM62" s="6">
        <f t="shared" ref="AM62" si="67">AM59*(AM61)+AM60*(AM61/2)</f>
        <v>20.057371091978922</v>
      </c>
      <c r="AN62" s="6">
        <f t="shared" ref="AN62" si="68">AN59*(AN61)+AN60*(AN61/2)</f>
        <v>21.444081851968345</v>
      </c>
      <c r="AO62" s="6">
        <f t="shared" ref="AO62" si="69">AO59*(AO61)+AO60*(AO61/2)</f>
        <v>22.912338585420532</v>
      </c>
      <c r="AP62" s="6">
        <f t="shared" ref="AP62" si="70">AP59*(AP61)+AP60*(AP61/2)</f>
        <v>24.466710333805903</v>
      </c>
      <c r="AQ62" s="6">
        <f t="shared" ref="AQ62" si="71">AQ59*(AQ61)+AQ60*(AQ61/2)</f>
        <v>26.112017940885547</v>
      </c>
      <c r="AR62" s="6">
        <f t="shared" ref="AR62" si="72">AR59*(AR61)+AR60*(AR61/2)</f>
        <v>27.853347847768816</v>
      </c>
      <c r="AS62" s="6">
        <f t="shared" ref="AS62" si="73">AS59*(AS61)+AS60*(AS61/2)</f>
        <v>29.696066642114133</v>
      </c>
      <c r="AT62" s="6">
        <f t="shared" ref="AT62" si="74">AT59*(AT61)+AT60*(AT61/2)</f>
        <v>31.645836402667847</v>
      </c>
      <c r="AU62" s="6">
        <f t="shared" ref="AU62" si="75">AU59*(AU61)+AU60*(AU61/2)</f>
        <v>33.708630882585673</v>
      </c>
      <c r="AV62" s="6">
        <f t="shared" ref="AV62" si="76">AV59*(AV61)+AV60*(AV61/2)</f>
        <v>35.890752577353666</v>
      </c>
      <c r="AW62" s="6">
        <f t="shared" ref="AW62" si="77">AW59*(AW61)+AW60*(AW61/2)</f>
        <v>38.198850725627551</v>
      </c>
      <c r="AX62" s="6">
        <f t="shared" ref="AX62" si="78">AX59*(AX61)+AX60*(AX61/2)</f>
        <v>40.639940293948207</v>
      </c>
    </row>
    <row r="63" spans="2:70" x14ac:dyDescent="0.35">
      <c r="B63" t="s">
        <v>19</v>
      </c>
      <c r="C63" s="7">
        <f t="shared" ref="C63:AX63" si="79">C59+C60+C62</f>
        <v>2.6627615999999987</v>
      </c>
      <c r="D63" s="7">
        <f t="shared" si="79"/>
        <v>5.52416521536</v>
      </c>
      <c r="E63" s="7">
        <f t="shared" si="79"/>
        <v>8.5961218047586563</v>
      </c>
      <c r="F63" s="7">
        <f t="shared" si="79"/>
        <v>11.89121396731128</v>
      </c>
      <c r="G63" s="7">
        <f t="shared" si="79"/>
        <v>15.422733040179539</v>
      </c>
      <c r="H63" s="7">
        <f t="shared" si="79"/>
        <v>19.204718230231467</v>
      </c>
      <c r="I63" s="7">
        <f t="shared" si="79"/>
        <v>23.251997890981393</v>
      </c>
      <c r="J63" s="7">
        <f t="shared" si="79"/>
        <v>27.580233062115848</v>
      </c>
      <c r="K63" s="7">
        <f t="shared" si="79"/>
        <v>32.205963395319984</v>
      </c>
      <c r="L63" s="7">
        <f t="shared" si="79"/>
        <v>37.146655596877316</v>
      </c>
      <c r="M63" s="7">
        <f t="shared" si="79"/>
        <v>42.420754524643144</v>
      </c>
      <c r="N63" s="7">
        <f t="shared" si="79"/>
        <v>48.047737084508505</v>
      </c>
      <c r="O63" s="7">
        <f t="shared" si="79"/>
        <v>54.048169079398903</v>
      </c>
      <c r="P63" s="7">
        <f t="shared" si="79"/>
        <v>60.443765172211847</v>
      </c>
      <c r="Q63" s="7">
        <f t="shared" si="79"/>
        <v>67.25745213291394</v>
      </c>
      <c r="R63" s="7">
        <f t="shared" si="79"/>
        <v>74.513435549316341</v>
      </c>
      <c r="S63" s="7">
        <f t="shared" si="79"/>
        <v>82.237270190853224</v>
      </c>
      <c r="T63" s="7">
        <f t="shared" si="79"/>
        <v>90.455934225028912</v>
      </c>
      <c r="U63" s="7">
        <f t="shared" si="79"/>
        <v>99.197907497105689</v>
      </c>
      <c r="V63" s="7">
        <f t="shared" si="79"/>
        <v>108.49325409510567</v>
      </c>
      <c r="W63" s="7">
        <f t="shared" si="79"/>
        <v>118.37370943432961</v>
      </c>
      <c r="X63" s="7">
        <f t="shared" si="79"/>
        <v>128.87277210838781</v>
      </c>
      <c r="Y63" s="7">
        <f t="shared" si="79"/>
        <v>140.02580076722845</v>
      </c>
      <c r="Z63" s="7">
        <f t="shared" si="79"/>
        <v>151.87011629687623</v>
      </c>
      <c r="AA63" s="7">
        <f t="shared" si="79"/>
        <v>164.44510959059795</v>
      </c>
      <c r="AB63" s="7">
        <f t="shared" si="79"/>
        <v>177.79235521703512</v>
      </c>
      <c r="AC63" s="7">
        <f t="shared" si="79"/>
        <v>191.95573130753155</v>
      </c>
      <c r="AD63" s="7">
        <f t="shared" si="79"/>
        <v>206.98154600248202</v>
      </c>
      <c r="AE63" s="7">
        <f t="shared" si="79"/>
        <v>222.91867081508798</v>
      </c>
      <c r="AF63" s="7">
        <f t="shared" si="79"/>
        <v>239.81868129047962</v>
      </c>
      <c r="AG63" s="7">
        <f t="shared" si="79"/>
        <v>257.73600535880541</v>
      </c>
      <c r="AH63" s="7">
        <f t="shared" si="79"/>
        <v>276.72807980265912</v>
      </c>
      <c r="AI63" s="7">
        <f t="shared" si="79"/>
        <v>296.85551528217252</v>
      </c>
      <c r="AJ63" s="7">
        <f t="shared" si="79"/>
        <v>318.18227038531307</v>
      </c>
      <c r="AK63" s="7">
        <f t="shared" si="79"/>
        <v>340.77583519645981</v>
      </c>
      <c r="AL63" s="7">
        <f t="shared" si="79"/>
        <v>364.70742490325728</v>
      </c>
      <c r="AM63" s="7">
        <f t="shared" si="79"/>
        <v>390.05218399014734</v>
      </c>
      <c r="AN63" s="7">
        <f t="shared" si="79"/>
        <v>416.88940159692504</v>
      </c>
      <c r="AO63" s="7">
        <f t="shared" si="79"/>
        <v>445.30273865225109</v>
      </c>
      <c r="AP63" s="7">
        <f t="shared" si="79"/>
        <v>475.38046742536068</v>
      </c>
      <c r="AQ63" s="7">
        <f t="shared" si="79"/>
        <v>507.21572417433595</v>
      </c>
      <c r="AR63" s="7">
        <f t="shared" si="79"/>
        <v>540.9067756063564</v>
      </c>
      <c r="AS63" s="7">
        <f t="shared" si="79"/>
        <v>576.55729990440716</v>
      </c>
      <c r="AT63" s="7">
        <f t="shared" si="79"/>
        <v>614.27668311613036</v>
      </c>
      <c r="AU63" s="7">
        <f t="shared" si="79"/>
        <v>654.18033174395248</v>
      </c>
      <c r="AV63" s="7">
        <f t="shared" si="79"/>
        <v>696.39000242144721</v>
      </c>
      <c r="AW63" s="7">
        <f t="shared" si="79"/>
        <v>741.03414960921873</v>
      </c>
      <c r="AX63" s="7">
        <f t="shared" si="79"/>
        <v>788.24829229455383</v>
      </c>
    </row>
    <row r="65" spans="2:2" x14ac:dyDescent="0.35">
      <c r="B65" t="s">
        <v>18</v>
      </c>
    </row>
    <row r="66" spans="2:2" x14ac:dyDescent="0.35">
      <c r="B66" t="s">
        <v>17</v>
      </c>
    </row>
  </sheetData>
  <mergeCells count="1">
    <mergeCell ref="B2:BA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EE0A3-D8EF-48BD-A90D-BD931125A3D6}">
  <dimension ref="B2:BN70"/>
  <sheetViews>
    <sheetView zoomScale="80" zoomScaleNormal="80" workbookViewId="0">
      <selection activeCell="AT46" sqref="AT46"/>
    </sheetView>
  </sheetViews>
  <sheetFormatPr defaultRowHeight="14.5" outlineLevelCol="1" x14ac:dyDescent="0.35"/>
  <cols>
    <col min="1" max="1" width="2.1796875" customWidth="1"/>
    <col min="2" max="2" width="20.26953125" customWidth="1"/>
    <col min="3" max="3" width="6.7265625" customWidth="1"/>
    <col min="4" max="6" width="6.453125" customWidth="1"/>
    <col min="7" max="10" width="6.453125" hidden="1" customWidth="1" outlineLevel="1"/>
    <col min="11" max="11" width="6.453125" customWidth="1" collapsed="1"/>
    <col min="12" max="15" width="6.453125" hidden="1" customWidth="1" outlineLevel="1"/>
    <col min="16" max="16" width="6.453125" customWidth="1" collapsed="1"/>
    <col min="17" max="20" width="6.453125" hidden="1" customWidth="1" outlineLevel="1"/>
    <col min="21" max="21" width="6.453125" customWidth="1" collapsed="1"/>
    <col min="22" max="25" width="6.453125" hidden="1" customWidth="1" outlineLevel="1"/>
    <col min="26" max="26" width="6.453125" customWidth="1" collapsed="1"/>
    <col min="27" max="30" width="6.453125" hidden="1" customWidth="1" outlineLevel="1"/>
    <col min="31" max="31" width="6.453125" customWidth="1" collapsed="1"/>
    <col min="32" max="35" width="6.453125" hidden="1" customWidth="1" outlineLevel="1"/>
    <col min="36" max="36" width="6.453125" customWidth="1" collapsed="1"/>
    <col min="37" max="39" width="6.453125" hidden="1" customWidth="1" outlineLevel="1"/>
    <col min="40" max="40" width="7.7265625" hidden="1" customWidth="1" outlineLevel="1"/>
    <col min="41" max="41" width="6.453125" customWidth="1" collapsed="1"/>
    <col min="42" max="44" width="6.453125" hidden="1" customWidth="1" outlineLevel="1"/>
    <col min="45" max="45" width="9.1796875" hidden="1" customWidth="1" outlineLevel="1"/>
    <col min="46" max="46" width="9.1796875" customWidth="1" collapsed="1"/>
    <col min="48" max="48" width="22.26953125" bestFit="1" customWidth="1"/>
  </cols>
  <sheetData>
    <row r="2" spans="2:66" ht="21" x14ac:dyDescent="0.5">
      <c r="B2" s="15" t="s">
        <v>36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66" x14ac:dyDescent="0.35">
      <c r="B3" s="1" t="s">
        <v>20</v>
      </c>
    </row>
    <row r="4" spans="2:66" x14ac:dyDescent="0.35">
      <c r="B4" t="s">
        <v>0</v>
      </c>
      <c r="C4">
        <v>22</v>
      </c>
      <c r="D4">
        <f t="shared" ref="D4:G4" si="0">C4+1</f>
        <v>23</v>
      </c>
      <c r="E4">
        <f t="shared" si="0"/>
        <v>24</v>
      </c>
      <c r="F4">
        <f t="shared" si="0"/>
        <v>25</v>
      </c>
      <c r="G4">
        <f t="shared" si="0"/>
        <v>26</v>
      </c>
      <c r="H4">
        <f>G4+1</f>
        <v>27</v>
      </c>
      <c r="I4">
        <f t="shared" ref="I4:AT4" si="1">H4+1</f>
        <v>28</v>
      </c>
      <c r="J4">
        <f t="shared" si="1"/>
        <v>29</v>
      </c>
      <c r="K4">
        <f t="shared" si="1"/>
        <v>30</v>
      </c>
      <c r="L4">
        <f t="shared" si="1"/>
        <v>31</v>
      </c>
      <c r="M4">
        <f t="shared" si="1"/>
        <v>32</v>
      </c>
      <c r="N4">
        <f t="shared" si="1"/>
        <v>33</v>
      </c>
      <c r="O4">
        <f t="shared" si="1"/>
        <v>34</v>
      </c>
      <c r="P4">
        <f t="shared" si="1"/>
        <v>35</v>
      </c>
      <c r="Q4">
        <f t="shared" si="1"/>
        <v>36</v>
      </c>
      <c r="R4">
        <f t="shared" si="1"/>
        <v>37</v>
      </c>
      <c r="S4">
        <f t="shared" si="1"/>
        <v>38</v>
      </c>
      <c r="T4">
        <f t="shared" si="1"/>
        <v>39</v>
      </c>
      <c r="U4">
        <f t="shared" si="1"/>
        <v>40</v>
      </c>
      <c r="V4">
        <f t="shared" si="1"/>
        <v>41</v>
      </c>
      <c r="W4">
        <f t="shared" si="1"/>
        <v>42</v>
      </c>
      <c r="X4">
        <f t="shared" si="1"/>
        <v>43</v>
      </c>
      <c r="Y4">
        <f t="shared" si="1"/>
        <v>44</v>
      </c>
      <c r="Z4">
        <f t="shared" si="1"/>
        <v>45</v>
      </c>
      <c r="AA4">
        <f t="shared" si="1"/>
        <v>46</v>
      </c>
      <c r="AB4">
        <f t="shared" si="1"/>
        <v>47</v>
      </c>
      <c r="AC4">
        <f t="shared" si="1"/>
        <v>48</v>
      </c>
      <c r="AD4">
        <f t="shared" si="1"/>
        <v>49</v>
      </c>
      <c r="AE4">
        <f t="shared" si="1"/>
        <v>50</v>
      </c>
      <c r="AF4">
        <f t="shared" si="1"/>
        <v>51</v>
      </c>
      <c r="AG4">
        <f t="shared" si="1"/>
        <v>52</v>
      </c>
      <c r="AH4">
        <f t="shared" si="1"/>
        <v>53</v>
      </c>
      <c r="AI4">
        <f t="shared" si="1"/>
        <v>54</v>
      </c>
      <c r="AJ4">
        <f>AI4+1</f>
        <v>55</v>
      </c>
      <c r="AK4">
        <f t="shared" si="1"/>
        <v>56</v>
      </c>
      <c r="AL4">
        <f t="shared" si="1"/>
        <v>57</v>
      </c>
      <c r="AM4">
        <f t="shared" si="1"/>
        <v>58</v>
      </c>
      <c r="AN4">
        <f t="shared" si="1"/>
        <v>59</v>
      </c>
      <c r="AO4">
        <f t="shared" si="1"/>
        <v>60</v>
      </c>
      <c r="AP4">
        <f t="shared" si="1"/>
        <v>61</v>
      </c>
      <c r="AQ4">
        <f t="shared" si="1"/>
        <v>62</v>
      </c>
      <c r="AR4">
        <f t="shared" si="1"/>
        <v>63</v>
      </c>
      <c r="AS4">
        <f t="shared" si="1"/>
        <v>64</v>
      </c>
      <c r="AT4">
        <f t="shared" si="1"/>
        <v>65</v>
      </c>
      <c r="AV4" s="1" t="s">
        <v>21</v>
      </c>
    </row>
    <row r="5" spans="2:66" x14ac:dyDescent="0.35">
      <c r="AV5" t="s">
        <v>22</v>
      </c>
      <c r="AW5">
        <v>65</v>
      </c>
    </row>
    <row r="6" spans="2:66" x14ac:dyDescent="0.35">
      <c r="B6" s="1" t="s">
        <v>13</v>
      </c>
      <c r="C6" s="1"/>
      <c r="D6" s="1"/>
      <c r="E6" s="1"/>
      <c r="F6" s="1"/>
      <c r="AV6" t="s">
        <v>34</v>
      </c>
      <c r="AW6" s="7">
        <f>(AT48*(1-AT14))+(AT55)+AT62</f>
        <v>1924.0353727504882</v>
      </c>
    </row>
    <row r="7" spans="2:66" x14ac:dyDescent="0.35">
      <c r="B7" t="s">
        <v>1</v>
      </c>
      <c r="C7" s="8">
        <v>60</v>
      </c>
      <c r="D7" s="3">
        <f>C7*(1+D8)</f>
        <v>63</v>
      </c>
      <c r="E7" s="3">
        <f t="shared" ref="E7:AT7" si="2">D7*(1+E8)</f>
        <v>66.150000000000006</v>
      </c>
      <c r="F7" s="3">
        <f t="shared" si="2"/>
        <v>69.45750000000001</v>
      </c>
      <c r="G7" s="3">
        <f t="shared" si="2"/>
        <v>72.930375000000012</v>
      </c>
      <c r="H7" s="3">
        <f t="shared" si="2"/>
        <v>76.576893750000011</v>
      </c>
      <c r="I7" s="3">
        <f t="shared" si="2"/>
        <v>80.40573843750002</v>
      </c>
      <c r="J7" s="3">
        <f t="shared" si="2"/>
        <v>84.426025359375018</v>
      </c>
      <c r="K7" s="3">
        <f t="shared" si="2"/>
        <v>87.803066373750028</v>
      </c>
      <c r="L7" s="3">
        <f t="shared" si="2"/>
        <v>91.315189028700033</v>
      </c>
      <c r="M7" s="3">
        <f t="shared" si="2"/>
        <v>94.967796589848035</v>
      </c>
      <c r="N7" s="3">
        <f t="shared" si="2"/>
        <v>98.766508453441958</v>
      </c>
      <c r="O7" s="3">
        <f t="shared" si="2"/>
        <v>102.71716879157964</v>
      </c>
      <c r="P7" s="3">
        <f t="shared" si="2"/>
        <v>106.82585554324282</v>
      </c>
      <c r="Q7" s="3">
        <f t="shared" si="2"/>
        <v>111.09888976497254</v>
      </c>
      <c r="R7" s="3">
        <f t="shared" si="2"/>
        <v>115.54284535557144</v>
      </c>
      <c r="S7" s="3">
        <f t="shared" si="2"/>
        <v>117.85370226268287</v>
      </c>
      <c r="T7" s="3">
        <f t="shared" si="2"/>
        <v>120.21077630793653</v>
      </c>
      <c r="U7" s="3">
        <f t="shared" si="2"/>
        <v>122.61499183409526</v>
      </c>
      <c r="V7" s="3">
        <f t="shared" si="2"/>
        <v>125.06729167077717</v>
      </c>
      <c r="W7" s="3">
        <f t="shared" si="2"/>
        <v>130.06998333760825</v>
      </c>
      <c r="X7" s="3">
        <f t="shared" si="2"/>
        <v>135.27278267111259</v>
      </c>
      <c r="Y7" s="3">
        <f t="shared" si="2"/>
        <v>140.68369397795709</v>
      </c>
      <c r="Z7" s="3">
        <f t="shared" si="2"/>
        <v>146.31104173707539</v>
      </c>
      <c r="AA7" s="3">
        <f t="shared" si="2"/>
        <v>152.16348340655841</v>
      </c>
      <c r="AB7" s="3">
        <f t="shared" si="2"/>
        <v>158.25002274282076</v>
      </c>
      <c r="AC7" s="3">
        <f t="shared" si="2"/>
        <v>164.58002365253358</v>
      </c>
      <c r="AD7" s="3">
        <f t="shared" si="2"/>
        <v>169.51742436210961</v>
      </c>
      <c r="AE7" s="3">
        <f t="shared" si="2"/>
        <v>174.6029470929729</v>
      </c>
      <c r="AF7" s="3">
        <f t="shared" si="2"/>
        <v>179.84103550576208</v>
      </c>
      <c r="AG7" s="3">
        <f t="shared" si="2"/>
        <v>185.23626657093496</v>
      </c>
      <c r="AH7" s="3">
        <f t="shared" si="2"/>
        <v>190.79335456806302</v>
      </c>
      <c r="AI7" s="3">
        <f t="shared" si="2"/>
        <v>196.51715520510493</v>
      </c>
      <c r="AJ7" s="3">
        <f t="shared" si="2"/>
        <v>196.51715520510493</v>
      </c>
      <c r="AK7" s="3">
        <f t="shared" si="2"/>
        <v>196.51715520510493</v>
      </c>
      <c r="AL7" s="3">
        <f t="shared" si="2"/>
        <v>196.51715520510493</v>
      </c>
      <c r="AM7" s="3">
        <f t="shared" si="2"/>
        <v>196.51715520510493</v>
      </c>
      <c r="AN7" s="3">
        <f t="shared" si="2"/>
        <v>196.51715520510493</v>
      </c>
      <c r="AO7" s="3">
        <f t="shared" si="2"/>
        <v>196.51715520510493</v>
      </c>
      <c r="AP7" s="3">
        <f t="shared" si="2"/>
        <v>196.51715520510493</v>
      </c>
      <c r="AQ7" s="3">
        <f t="shared" si="2"/>
        <v>196.51715520510493</v>
      </c>
      <c r="AR7" s="3">
        <f t="shared" si="2"/>
        <v>196.51715520510493</v>
      </c>
      <c r="AS7" s="3">
        <f t="shared" si="2"/>
        <v>196.51715520510493</v>
      </c>
      <c r="AT7" s="3">
        <f t="shared" si="2"/>
        <v>196.51715520510493</v>
      </c>
      <c r="AU7" s="3"/>
      <c r="AV7" t="s">
        <v>27</v>
      </c>
      <c r="AW7" s="7">
        <f>AW6*AW8</f>
        <v>192.40353727504885</v>
      </c>
    </row>
    <row r="8" spans="2:66" x14ac:dyDescent="0.35">
      <c r="B8" t="s">
        <v>4</v>
      </c>
      <c r="C8" s="2">
        <v>0.02</v>
      </c>
      <c r="D8" s="2">
        <v>0.05</v>
      </c>
      <c r="E8" s="2">
        <v>0.05</v>
      </c>
      <c r="F8" s="2">
        <v>0.05</v>
      </c>
      <c r="G8" s="2">
        <v>0.05</v>
      </c>
      <c r="H8" s="2">
        <v>0.05</v>
      </c>
      <c r="I8" s="2">
        <v>0.05</v>
      </c>
      <c r="J8" s="2">
        <v>0.05</v>
      </c>
      <c r="K8" s="2">
        <v>0.04</v>
      </c>
      <c r="L8" s="2">
        <v>0.04</v>
      </c>
      <c r="M8" s="2">
        <v>0.04</v>
      </c>
      <c r="N8" s="2">
        <v>0.04</v>
      </c>
      <c r="O8" s="2">
        <v>0.04</v>
      </c>
      <c r="P8" s="2">
        <v>0.04</v>
      </c>
      <c r="Q8" s="2">
        <v>0.04</v>
      </c>
      <c r="R8" s="2">
        <v>0.04</v>
      </c>
      <c r="S8" s="2">
        <v>0.02</v>
      </c>
      <c r="T8" s="2">
        <v>0.02</v>
      </c>
      <c r="U8" s="2">
        <v>0.02</v>
      </c>
      <c r="V8" s="2">
        <v>0.02</v>
      </c>
      <c r="W8" s="2">
        <v>0.04</v>
      </c>
      <c r="X8" s="2">
        <v>0.04</v>
      </c>
      <c r="Y8" s="2">
        <v>0.04</v>
      </c>
      <c r="Z8" s="2">
        <v>0.04</v>
      </c>
      <c r="AA8" s="2">
        <v>0.04</v>
      </c>
      <c r="AB8" s="2">
        <v>0.04</v>
      </c>
      <c r="AC8" s="2">
        <v>0.04</v>
      </c>
      <c r="AD8" s="2">
        <v>0.03</v>
      </c>
      <c r="AE8" s="2">
        <v>0.03</v>
      </c>
      <c r="AF8" s="2">
        <v>0.03</v>
      </c>
      <c r="AG8" s="2">
        <v>0.03</v>
      </c>
      <c r="AH8" s="2">
        <v>0.03</v>
      </c>
      <c r="AI8" s="2">
        <v>0.03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/>
      <c r="AV8" t="s">
        <v>28</v>
      </c>
      <c r="AW8" s="2">
        <v>0.1</v>
      </c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x14ac:dyDescent="0.35">
      <c r="AV9" t="s">
        <v>23</v>
      </c>
      <c r="AW9" s="4">
        <v>85</v>
      </c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2:66" x14ac:dyDescent="0.35">
      <c r="B10" t="s">
        <v>2</v>
      </c>
      <c r="C10" s="6">
        <f>C7*C11</f>
        <v>0.89999999999999991</v>
      </c>
      <c r="D10" s="6">
        <f t="shared" ref="D10:AT10" si="3">D7*D11</f>
        <v>0.94499999999999995</v>
      </c>
      <c r="E10" s="6">
        <f t="shared" si="3"/>
        <v>0.99225000000000008</v>
      </c>
      <c r="F10" s="6">
        <f t="shared" si="3"/>
        <v>5.2093125000000002</v>
      </c>
      <c r="G10" s="6">
        <f t="shared" si="3"/>
        <v>2.9172150000000006</v>
      </c>
      <c r="H10" s="6">
        <f t="shared" si="3"/>
        <v>3.8288446875000006</v>
      </c>
      <c r="I10" s="6">
        <f t="shared" si="3"/>
        <v>4.0202869218750008</v>
      </c>
      <c r="J10" s="6">
        <f t="shared" si="3"/>
        <v>4.2213012679687507</v>
      </c>
      <c r="K10" s="6">
        <f t="shared" si="3"/>
        <v>4.3901533186875019</v>
      </c>
      <c r="L10" s="6">
        <f t="shared" si="3"/>
        <v>4.5657594514350022</v>
      </c>
      <c r="M10" s="6">
        <f t="shared" si="3"/>
        <v>4.7483898294924023</v>
      </c>
      <c r="N10" s="6">
        <f t="shared" si="3"/>
        <v>4.9383254226720981</v>
      </c>
      <c r="O10" s="6">
        <f t="shared" si="3"/>
        <v>5.1358584395789819</v>
      </c>
      <c r="P10" s="6">
        <f t="shared" si="3"/>
        <v>5.3412927771621419</v>
      </c>
      <c r="Q10" s="6">
        <f t="shared" si="3"/>
        <v>5.5549444882486272</v>
      </c>
      <c r="R10" s="6">
        <f t="shared" si="3"/>
        <v>5.7771422677785722</v>
      </c>
      <c r="S10" s="6">
        <f t="shared" si="3"/>
        <v>5.892685113134144</v>
      </c>
      <c r="T10" s="6">
        <f t="shared" si="3"/>
        <v>6.0105388153968269</v>
      </c>
      <c r="U10" s="6">
        <f t="shared" si="3"/>
        <v>6.1307495917047632</v>
      </c>
      <c r="V10" s="6">
        <f t="shared" si="3"/>
        <v>6.2533645835388585</v>
      </c>
      <c r="W10" s="6">
        <f t="shared" si="3"/>
        <v>2.6013996667521648</v>
      </c>
      <c r="X10" s="6">
        <f t="shared" si="3"/>
        <v>2.705455653422252</v>
      </c>
      <c r="Y10" s="6">
        <f t="shared" si="3"/>
        <v>2.8136738795591421</v>
      </c>
      <c r="Z10" s="6">
        <f t="shared" si="3"/>
        <v>2.9262208347415077</v>
      </c>
      <c r="AA10" s="6">
        <f t="shared" si="3"/>
        <v>3.0432696681311682</v>
      </c>
      <c r="AB10" s="6">
        <f t="shared" si="3"/>
        <v>3.1650004548564152</v>
      </c>
      <c r="AC10" s="6">
        <f t="shared" si="3"/>
        <v>3.2916004730506718</v>
      </c>
      <c r="AD10" s="6">
        <f t="shared" si="3"/>
        <v>3.3903484872421923</v>
      </c>
      <c r="AE10" s="6">
        <f t="shared" si="3"/>
        <v>3.4920589418594581</v>
      </c>
      <c r="AF10" s="6">
        <f t="shared" si="3"/>
        <v>3.5968207101152418</v>
      </c>
      <c r="AG10" s="6">
        <f t="shared" si="3"/>
        <v>3.7047253314186994</v>
      </c>
      <c r="AH10" s="6">
        <f t="shared" si="3"/>
        <v>3.8158670913612607</v>
      </c>
      <c r="AI10" s="6">
        <f t="shared" si="3"/>
        <v>3.9303431041020986</v>
      </c>
      <c r="AJ10" s="6">
        <f t="shared" si="3"/>
        <v>3.9303431041020986</v>
      </c>
      <c r="AK10" s="6">
        <f t="shared" si="3"/>
        <v>3.9303431041020986</v>
      </c>
      <c r="AL10" s="6">
        <f t="shared" si="3"/>
        <v>3.9303431041020986</v>
      </c>
      <c r="AM10" s="6">
        <f t="shared" si="3"/>
        <v>3.9303431041020986</v>
      </c>
      <c r="AN10" s="6">
        <f t="shared" si="3"/>
        <v>3.9303431041020986</v>
      </c>
      <c r="AO10" s="6">
        <f t="shared" si="3"/>
        <v>3.9303431041020986</v>
      </c>
      <c r="AP10" s="6">
        <f t="shared" si="3"/>
        <v>3.9303431041020986</v>
      </c>
      <c r="AQ10" s="6">
        <f t="shared" si="3"/>
        <v>3.9303431041020986</v>
      </c>
      <c r="AR10" s="6">
        <f t="shared" si="3"/>
        <v>3.9303431041020986</v>
      </c>
      <c r="AS10" s="6">
        <f t="shared" si="3"/>
        <v>3.9303431041020986</v>
      </c>
      <c r="AT10" s="6">
        <f t="shared" si="3"/>
        <v>3.9303431041020986</v>
      </c>
      <c r="AU10" s="6"/>
      <c r="AV10" t="s">
        <v>24</v>
      </c>
      <c r="AW10" s="2">
        <v>0.04</v>
      </c>
    </row>
    <row r="11" spans="2:66" x14ac:dyDescent="0.35">
      <c r="B11" t="s">
        <v>5</v>
      </c>
      <c r="C11" s="11">
        <f>C64*$C$68</f>
        <v>1.4999999999999999E-2</v>
      </c>
      <c r="D11" s="11">
        <f t="shared" ref="D11:AT11" si="4">D64*$C$68</f>
        <v>1.4999999999999999E-2</v>
      </c>
      <c r="E11" s="11">
        <f t="shared" si="4"/>
        <v>1.4999999999999999E-2</v>
      </c>
      <c r="F11" s="11">
        <f t="shared" si="4"/>
        <v>7.4999999999999997E-2</v>
      </c>
      <c r="G11" s="11">
        <f t="shared" si="4"/>
        <v>0.04</v>
      </c>
      <c r="H11" s="11">
        <f t="shared" si="4"/>
        <v>0.05</v>
      </c>
      <c r="I11" s="11">
        <f t="shared" si="4"/>
        <v>0.05</v>
      </c>
      <c r="J11" s="11">
        <f t="shared" si="4"/>
        <v>0.05</v>
      </c>
      <c r="K11" s="11">
        <f t="shared" si="4"/>
        <v>0.05</v>
      </c>
      <c r="L11" s="11">
        <f t="shared" si="4"/>
        <v>0.05</v>
      </c>
      <c r="M11" s="11">
        <f t="shared" si="4"/>
        <v>0.05</v>
      </c>
      <c r="N11" s="11">
        <f t="shared" si="4"/>
        <v>0.05</v>
      </c>
      <c r="O11" s="11">
        <f t="shared" si="4"/>
        <v>0.05</v>
      </c>
      <c r="P11" s="11">
        <f t="shared" si="4"/>
        <v>0.05</v>
      </c>
      <c r="Q11" s="11">
        <f t="shared" si="4"/>
        <v>0.05</v>
      </c>
      <c r="R11" s="11">
        <f t="shared" si="4"/>
        <v>0.05</v>
      </c>
      <c r="S11" s="11">
        <f t="shared" si="4"/>
        <v>0.05</v>
      </c>
      <c r="T11" s="11">
        <f t="shared" si="4"/>
        <v>0.05</v>
      </c>
      <c r="U11" s="11">
        <f t="shared" si="4"/>
        <v>0.05</v>
      </c>
      <c r="V11" s="11">
        <f t="shared" si="4"/>
        <v>0.05</v>
      </c>
      <c r="W11" s="11">
        <f t="shared" si="4"/>
        <v>0.02</v>
      </c>
      <c r="X11" s="11">
        <f t="shared" si="4"/>
        <v>0.02</v>
      </c>
      <c r="Y11" s="11">
        <f t="shared" si="4"/>
        <v>0.02</v>
      </c>
      <c r="Z11" s="11">
        <f t="shared" si="4"/>
        <v>0.02</v>
      </c>
      <c r="AA11" s="11">
        <f t="shared" si="4"/>
        <v>0.02</v>
      </c>
      <c r="AB11" s="11">
        <f t="shared" si="4"/>
        <v>0.02</v>
      </c>
      <c r="AC11" s="11">
        <f t="shared" si="4"/>
        <v>0.02</v>
      </c>
      <c r="AD11" s="11">
        <f t="shared" si="4"/>
        <v>0.02</v>
      </c>
      <c r="AE11" s="11">
        <f t="shared" si="4"/>
        <v>0.02</v>
      </c>
      <c r="AF11" s="11">
        <f t="shared" si="4"/>
        <v>0.02</v>
      </c>
      <c r="AG11" s="11">
        <f t="shared" si="4"/>
        <v>0.02</v>
      </c>
      <c r="AH11" s="11">
        <f t="shared" si="4"/>
        <v>0.02</v>
      </c>
      <c r="AI11" s="11">
        <f t="shared" si="4"/>
        <v>0.02</v>
      </c>
      <c r="AJ11" s="11">
        <f t="shared" si="4"/>
        <v>0.02</v>
      </c>
      <c r="AK11" s="11">
        <f t="shared" si="4"/>
        <v>0.02</v>
      </c>
      <c r="AL11" s="11">
        <f t="shared" si="4"/>
        <v>0.02</v>
      </c>
      <c r="AM11" s="11">
        <f t="shared" si="4"/>
        <v>0.02</v>
      </c>
      <c r="AN11" s="11">
        <f t="shared" si="4"/>
        <v>0.02</v>
      </c>
      <c r="AO11" s="11">
        <f t="shared" si="4"/>
        <v>0.02</v>
      </c>
      <c r="AP11" s="11">
        <f t="shared" si="4"/>
        <v>0.02</v>
      </c>
      <c r="AQ11" s="11">
        <f t="shared" si="4"/>
        <v>0.02</v>
      </c>
      <c r="AR11" s="11">
        <f t="shared" si="4"/>
        <v>0.02</v>
      </c>
      <c r="AS11" s="11">
        <f t="shared" si="4"/>
        <v>0.02</v>
      </c>
      <c r="AT11" s="11">
        <f t="shared" si="4"/>
        <v>0.02</v>
      </c>
      <c r="AU11" s="2"/>
      <c r="AV11" t="s">
        <v>25</v>
      </c>
      <c r="AW11" s="6">
        <f>PMT(AW10,AW9-AW5,AW6,-AW7,0)</f>
        <v>-135.11264287006111</v>
      </c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2:66" x14ac:dyDescent="0.35">
      <c r="AV12" t="s">
        <v>26</v>
      </c>
      <c r="AW12" s="13">
        <f>AW11/12</f>
        <v>-11.259386905838426</v>
      </c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2:66" x14ac:dyDescent="0.35">
      <c r="B13" t="s">
        <v>6</v>
      </c>
      <c r="C13" s="3">
        <f>C14*(C7-C10)</f>
        <v>13.002000000000001</v>
      </c>
      <c r="D13" s="3">
        <f t="shared" ref="D13:AT13" si="5">D14*(D7-D10)</f>
        <v>13.652100000000001</v>
      </c>
      <c r="E13" s="3">
        <f t="shared" si="5"/>
        <v>14.334705000000001</v>
      </c>
      <c r="F13" s="3">
        <f t="shared" si="5"/>
        <v>14.134601250000003</v>
      </c>
      <c r="G13" s="3">
        <f t="shared" si="5"/>
        <v>15.402895200000003</v>
      </c>
      <c r="H13" s="3">
        <f t="shared" si="5"/>
        <v>16.004570793750002</v>
      </c>
      <c r="I13" s="3">
        <f t="shared" si="5"/>
        <v>16.804799333437504</v>
      </c>
      <c r="J13" s="3">
        <f t="shared" si="5"/>
        <v>18.447086541023442</v>
      </c>
      <c r="K13" s="3">
        <f t="shared" si="5"/>
        <v>20.019099133215008</v>
      </c>
      <c r="L13" s="3">
        <f t="shared" si="5"/>
        <v>20.819863098543607</v>
      </c>
      <c r="M13" s="3">
        <f t="shared" si="5"/>
        <v>21.652657622485354</v>
      </c>
      <c r="N13" s="3">
        <f t="shared" si="5"/>
        <v>22.518763927384768</v>
      </c>
      <c r="O13" s="3">
        <f t="shared" si="5"/>
        <v>23.419514484480157</v>
      </c>
      <c r="P13" s="3">
        <f t="shared" si="5"/>
        <v>24.356295063859363</v>
      </c>
      <c r="Q13" s="3">
        <f t="shared" si="5"/>
        <v>27.441425771948218</v>
      </c>
      <c r="R13" s="3">
        <f t="shared" si="5"/>
        <v>28.539082802826147</v>
      </c>
      <c r="S13" s="3">
        <f t="shared" si="5"/>
        <v>29.109864458882669</v>
      </c>
      <c r="T13" s="3">
        <f t="shared" si="5"/>
        <v>29.692061748060322</v>
      </c>
      <c r="U13" s="3">
        <f t="shared" si="5"/>
        <v>30.285902983021533</v>
      </c>
      <c r="V13" s="3">
        <f t="shared" si="5"/>
        <v>30.891621042681962</v>
      </c>
      <c r="W13" s="3">
        <f t="shared" si="5"/>
        <v>33.141831754422583</v>
      </c>
      <c r="X13" s="3">
        <f t="shared" si="5"/>
        <v>34.46750502459949</v>
      </c>
      <c r="Y13" s="3">
        <f t="shared" si="5"/>
        <v>35.846205225583468</v>
      </c>
      <c r="Z13" s="3">
        <f t="shared" si="5"/>
        <v>37.280053434606806</v>
      </c>
      <c r="AA13" s="3">
        <f t="shared" si="5"/>
        <v>40.262457709375362</v>
      </c>
      <c r="AB13" s="3">
        <f t="shared" si="5"/>
        <v>43.423806240630022</v>
      </c>
      <c r="AC13" s="3">
        <f t="shared" si="5"/>
        <v>45.160758490255219</v>
      </c>
      <c r="AD13" s="3">
        <f t="shared" si="5"/>
        <v>46.515581244962881</v>
      </c>
      <c r="AE13" s="3">
        <f t="shared" si="5"/>
        <v>46.199939800800635</v>
      </c>
      <c r="AF13" s="3">
        <f t="shared" si="5"/>
        <v>47.585937994824647</v>
      </c>
      <c r="AG13" s="3">
        <f t="shared" si="5"/>
        <v>49.013516134669395</v>
      </c>
      <c r="AH13" s="3">
        <f t="shared" si="5"/>
        <v>50.483921618709473</v>
      </c>
      <c r="AI13" s="3">
        <f t="shared" si="5"/>
        <v>51.998439267270768</v>
      </c>
      <c r="AJ13" s="3">
        <f t="shared" si="5"/>
        <v>51.998439267270768</v>
      </c>
      <c r="AK13" s="3">
        <f t="shared" si="5"/>
        <v>51.998439267270768</v>
      </c>
      <c r="AL13" s="3">
        <f t="shared" si="5"/>
        <v>51.998439267270768</v>
      </c>
      <c r="AM13" s="3">
        <f t="shared" si="5"/>
        <v>51.998439267270768</v>
      </c>
      <c r="AN13" s="3">
        <f t="shared" si="5"/>
        <v>51.998439267270768</v>
      </c>
      <c r="AO13" s="3">
        <f t="shared" si="5"/>
        <v>51.998439267270768</v>
      </c>
      <c r="AP13" s="3">
        <f t="shared" si="5"/>
        <v>51.998439267270768</v>
      </c>
      <c r="AQ13" s="3">
        <f t="shared" si="5"/>
        <v>51.998439267270768</v>
      </c>
      <c r="AR13" s="3">
        <f t="shared" si="5"/>
        <v>51.998439267270768</v>
      </c>
      <c r="AS13" s="3">
        <f t="shared" si="5"/>
        <v>51.998439267270768</v>
      </c>
      <c r="AT13" s="3">
        <f t="shared" si="5"/>
        <v>51.998439267270768</v>
      </c>
      <c r="AU13" s="3"/>
      <c r="AV13" t="s">
        <v>40</v>
      </c>
      <c r="AW13" s="5">
        <f>-AW11/AT7</f>
        <v>0.68753612237590178</v>
      </c>
    </row>
    <row r="14" spans="2:66" x14ac:dyDescent="0.35">
      <c r="B14" t="s">
        <v>7</v>
      </c>
      <c r="C14" s="2">
        <v>0.22</v>
      </c>
      <c r="D14" s="2">
        <v>0.22</v>
      </c>
      <c r="E14" s="2">
        <v>0.22</v>
      </c>
      <c r="F14" s="2">
        <v>0.22</v>
      </c>
      <c r="G14" s="2">
        <v>0.22</v>
      </c>
      <c r="H14" s="2">
        <v>0.22</v>
      </c>
      <c r="I14" s="2">
        <v>0.22</v>
      </c>
      <c r="J14" s="2">
        <v>0.23</v>
      </c>
      <c r="K14" s="2">
        <v>0.24</v>
      </c>
      <c r="L14" s="2">
        <v>0.24</v>
      </c>
      <c r="M14" s="2">
        <v>0.24</v>
      </c>
      <c r="N14" s="2">
        <v>0.24</v>
      </c>
      <c r="O14" s="2">
        <v>0.24</v>
      </c>
      <c r="P14" s="2">
        <v>0.24</v>
      </c>
      <c r="Q14" s="2">
        <v>0.26</v>
      </c>
      <c r="R14" s="2">
        <v>0.26</v>
      </c>
      <c r="S14" s="2">
        <v>0.26</v>
      </c>
      <c r="T14" s="2">
        <v>0.26</v>
      </c>
      <c r="U14" s="2">
        <v>0.26</v>
      </c>
      <c r="V14" s="2">
        <v>0.26</v>
      </c>
      <c r="W14" s="2">
        <v>0.26</v>
      </c>
      <c r="X14" s="2">
        <v>0.26</v>
      </c>
      <c r="Y14" s="2">
        <v>0.26</v>
      </c>
      <c r="Z14" s="2">
        <v>0.26</v>
      </c>
      <c r="AA14" s="2">
        <v>0.27</v>
      </c>
      <c r="AB14" s="2">
        <v>0.28000000000000003</v>
      </c>
      <c r="AC14" s="2">
        <v>0.28000000000000003</v>
      </c>
      <c r="AD14" s="2">
        <v>0.28000000000000003</v>
      </c>
      <c r="AE14" s="2">
        <v>0.27</v>
      </c>
      <c r="AF14" s="2">
        <v>0.27</v>
      </c>
      <c r="AG14" s="2">
        <v>0.27</v>
      </c>
      <c r="AH14" s="2">
        <v>0.27</v>
      </c>
      <c r="AI14" s="2">
        <v>0.27</v>
      </c>
      <c r="AJ14" s="2">
        <v>0.27</v>
      </c>
      <c r="AK14" s="2">
        <v>0.27</v>
      </c>
      <c r="AL14" s="2">
        <v>0.27</v>
      </c>
      <c r="AM14" s="2">
        <v>0.27</v>
      </c>
      <c r="AN14" s="2">
        <v>0.27</v>
      </c>
      <c r="AO14" s="2">
        <v>0.27</v>
      </c>
      <c r="AP14" s="2">
        <v>0.27</v>
      </c>
      <c r="AQ14" s="2">
        <v>0.27</v>
      </c>
      <c r="AR14" s="2">
        <v>0.27</v>
      </c>
      <c r="AS14" s="2">
        <v>0.27</v>
      </c>
      <c r="AT14" s="2">
        <v>0.27</v>
      </c>
      <c r="AU14" s="2"/>
      <c r="AV14" s="3" t="s">
        <v>41</v>
      </c>
      <c r="AW14" s="5">
        <f>-AW11/(AT23+AT27)</f>
        <v>1.2585763132545662</v>
      </c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2:66" x14ac:dyDescent="0.35">
      <c r="AV15" s="11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2:66" x14ac:dyDescent="0.35">
      <c r="B16" t="s">
        <v>3</v>
      </c>
      <c r="C16" s="3">
        <f>C17*C7</f>
        <v>0.89999999999999991</v>
      </c>
      <c r="D16" s="3">
        <f t="shared" ref="D16:AT16" si="6">D17*D7</f>
        <v>0.94499999999999995</v>
      </c>
      <c r="E16" s="3">
        <f t="shared" si="6"/>
        <v>0.99225000000000008</v>
      </c>
      <c r="F16" s="3">
        <f t="shared" si="6"/>
        <v>5.2093125000000002</v>
      </c>
      <c r="G16" s="3">
        <f t="shared" si="6"/>
        <v>2.9172150000000006</v>
      </c>
      <c r="H16" s="3">
        <f t="shared" si="6"/>
        <v>3.8288446875000006</v>
      </c>
      <c r="I16" s="3">
        <f t="shared" si="6"/>
        <v>4.0202869218750008</v>
      </c>
      <c r="J16" s="3">
        <f t="shared" si="6"/>
        <v>4.2213012679687507</v>
      </c>
      <c r="K16" s="3">
        <f t="shared" si="6"/>
        <v>4.3901533186875019</v>
      </c>
      <c r="L16" s="3">
        <f t="shared" si="6"/>
        <v>4.5657594514350022</v>
      </c>
      <c r="M16" s="3">
        <f t="shared" si="6"/>
        <v>4.7483898294924023</v>
      </c>
      <c r="N16" s="3">
        <f t="shared" si="6"/>
        <v>4.9383254226720981</v>
      </c>
      <c r="O16" s="3">
        <f t="shared" si="6"/>
        <v>5.1358584395789819</v>
      </c>
      <c r="P16" s="3">
        <f t="shared" si="6"/>
        <v>5.3412927771621419</v>
      </c>
      <c r="Q16" s="3">
        <f t="shared" si="6"/>
        <v>5.5549444882486272</v>
      </c>
      <c r="R16" s="3">
        <f t="shared" si="6"/>
        <v>5.7771422677785722</v>
      </c>
      <c r="S16" s="3">
        <f t="shared" si="6"/>
        <v>5.892685113134144</v>
      </c>
      <c r="T16" s="3">
        <f t="shared" si="6"/>
        <v>6.0105388153968269</v>
      </c>
      <c r="U16" s="3">
        <f t="shared" si="6"/>
        <v>6.1307495917047632</v>
      </c>
      <c r="V16" s="3">
        <f t="shared" si="6"/>
        <v>6.2533645835388585</v>
      </c>
      <c r="W16" s="3">
        <f t="shared" si="6"/>
        <v>2.6013996667521648</v>
      </c>
      <c r="X16" s="3">
        <f t="shared" si="6"/>
        <v>2.705455653422252</v>
      </c>
      <c r="Y16" s="3">
        <f t="shared" si="6"/>
        <v>2.8136738795591421</v>
      </c>
      <c r="Z16" s="3">
        <f t="shared" si="6"/>
        <v>2.9262208347415077</v>
      </c>
      <c r="AA16" s="3">
        <f t="shared" si="6"/>
        <v>3.0432696681311682</v>
      </c>
      <c r="AB16" s="3">
        <f t="shared" si="6"/>
        <v>3.1650004548564152</v>
      </c>
      <c r="AC16" s="3">
        <f t="shared" si="6"/>
        <v>3.2916004730506718</v>
      </c>
      <c r="AD16" s="3">
        <f t="shared" si="6"/>
        <v>3.3903484872421923</v>
      </c>
      <c r="AE16" s="3">
        <f t="shared" si="6"/>
        <v>3.4920589418594581</v>
      </c>
      <c r="AF16" s="3">
        <f t="shared" si="6"/>
        <v>3.5968207101152418</v>
      </c>
      <c r="AG16" s="3">
        <f t="shared" si="6"/>
        <v>3.7047253314186994</v>
      </c>
      <c r="AH16" s="3">
        <f t="shared" si="6"/>
        <v>3.8158670913612607</v>
      </c>
      <c r="AI16" s="3">
        <f t="shared" si="6"/>
        <v>3.9303431041020986</v>
      </c>
      <c r="AJ16" s="3">
        <f t="shared" si="6"/>
        <v>3.9303431041020986</v>
      </c>
      <c r="AK16" s="3">
        <f t="shared" si="6"/>
        <v>3.9303431041020986</v>
      </c>
      <c r="AL16" s="3">
        <f t="shared" si="6"/>
        <v>3.9303431041020986</v>
      </c>
      <c r="AM16" s="3">
        <f t="shared" si="6"/>
        <v>3.9303431041020986</v>
      </c>
      <c r="AN16" s="3">
        <f t="shared" si="6"/>
        <v>3.9303431041020986</v>
      </c>
      <c r="AO16" s="3">
        <f t="shared" si="6"/>
        <v>3.9303431041020986</v>
      </c>
      <c r="AP16" s="3">
        <f t="shared" si="6"/>
        <v>3.9303431041020986</v>
      </c>
      <c r="AQ16" s="3">
        <f t="shared" si="6"/>
        <v>3.9303431041020986</v>
      </c>
      <c r="AR16" s="3">
        <f t="shared" si="6"/>
        <v>3.9303431041020986</v>
      </c>
      <c r="AS16" s="3">
        <f t="shared" si="6"/>
        <v>3.9303431041020986</v>
      </c>
      <c r="AT16" s="3">
        <f t="shared" si="6"/>
        <v>3.9303431041020986</v>
      </c>
      <c r="AV16" s="14"/>
    </row>
    <row r="17" spans="2:66" x14ac:dyDescent="0.35">
      <c r="B17" t="s">
        <v>5</v>
      </c>
      <c r="C17" s="11">
        <f>C64*$C$69</f>
        <v>1.4999999999999999E-2</v>
      </c>
      <c r="D17" s="11">
        <f t="shared" ref="D17:AT17" si="7">D64*$C$69</f>
        <v>1.4999999999999999E-2</v>
      </c>
      <c r="E17" s="11">
        <f t="shared" si="7"/>
        <v>1.4999999999999999E-2</v>
      </c>
      <c r="F17" s="11">
        <f t="shared" si="7"/>
        <v>7.4999999999999997E-2</v>
      </c>
      <c r="G17" s="11">
        <f t="shared" si="7"/>
        <v>0.04</v>
      </c>
      <c r="H17" s="11">
        <f t="shared" si="7"/>
        <v>0.05</v>
      </c>
      <c r="I17" s="11">
        <f t="shared" si="7"/>
        <v>0.05</v>
      </c>
      <c r="J17" s="11">
        <f t="shared" si="7"/>
        <v>0.05</v>
      </c>
      <c r="K17" s="11">
        <f t="shared" si="7"/>
        <v>0.05</v>
      </c>
      <c r="L17" s="11">
        <f t="shared" si="7"/>
        <v>0.05</v>
      </c>
      <c r="M17" s="11">
        <f t="shared" si="7"/>
        <v>0.05</v>
      </c>
      <c r="N17" s="11">
        <f t="shared" si="7"/>
        <v>0.05</v>
      </c>
      <c r="O17" s="11">
        <f t="shared" si="7"/>
        <v>0.05</v>
      </c>
      <c r="P17" s="11">
        <f t="shared" si="7"/>
        <v>0.05</v>
      </c>
      <c r="Q17" s="11">
        <f t="shared" si="7"/>
        <v>0.05</v>
      </c>
      <c r="R17" s="11">
        <f t="shared" si="7"/>
        <v>0.05</v>
      </c>
      <c r="S17" s="11">
        <f t="shared" si="7"/>
        <v>0.05</v>
      </c>
      <c r="T17" s="11">
        <f t="shared" si="7"/>
        <v>0.05</v>
      </c>
      <c r="U17" s="11">
        <f t="shared" si="7"/>
        <v>0.05</v>
      </c>
      <c r="V17" s="11">
        <f t="shared" si="7"/>
        <v>0.05</v>
      </c>
      <c r="W17" s="11">
        <f t="shared" si="7"/>
        <v>0.02</v>
      </c>
      <c r="X17" s="11">
        <f t="shared" si="7"/>
        <v>0.02</v>
      </c>
      <c r="Y17" s="11">
        <f t="shared" si="7"/>
        <v>0.02</v>
      </c>
      <c r="Z17" s="11">
        <f t="shared" si="7"/>
        <v>0.02</v>
      </c>
      <c r="AA17" s="11">
        <f t="shared" si="7"/>
        <v>0.02</v>
      </c>
      <c r="AB17" s="11">
        <f t="shared" si="7"/>
        <v>0.02</v>
      </c>
      <c r="AC17" s="11">
        <f t="shared" si="7"/>
        <v>0.02</v>
      </c>
      <c r="AD17" s="11">
        <f t="shared" si="7"/>
        <v>0.02</v>
      </c>
      <c r="AE17" s="11">
        <f t="shared" si="7"/>
        <v>0.02</v>
      </c>
      <c r="AF17" s="11">
        <f t="shared" si="7"/>
        <v>0.02</v>
      </c>
      <c r="AG17" s="11">
        <f t="shared" si="7"/>
        <v>0.02</v>
      </c>
      <c r="AH17" s="11">
        <f t="shared" si="7"/>
        <v>0.02</v>
      </c>
      <c r="AI17" s="11">
        <f t="shared" si="7"/>
        <v>0.02</v>
      </c>
      <c r="AJ17" s="11">
        <f t="shared" si="7"/>
        <v>0.02</v>
      </c>
      <c r="AK17" s="11">
        <f t="shared" si="7"/>
        <v>0.02</v>
      </c>
      <c r="AL17" s="11">
        <f t="shared" si="7"/>
        <v>0.02</v>
      </c>
      <c r="AM17" s="11">
        <f t="shared" si="7"/>
        <v>0.02</v>
      </c>
      <c r="AN17" s="11">
        <f t="shared" si="7"/>
        <v>0.02</v>
      </c>
      <c r="AO17" s="11">
        <f t="shared" si="7"/>
        <v>0.02</v>
      </c>
      <c r="AP17" s="11">
        <f t="shared" si="7"/>
        <v>0.02</v>
      </c>
      <c r="AQ17" s="11">
        <f t="shared" si="7"/>
        <v>0.02</v>
      </c>
      <c r="AR17" s="11">
        <f t="shared" si="7"/>
        <v>0.02</v>
      </c>
      <c r="AS17" s="11">
        <f t="shared" si="7"/>
        <v>0.02</v>
      </c>
      <c r="AT17" s="11">
        <f t="shared" si="7"/>
        <v>0.02</v>
      </c>
      <c r="AU17" s="2"/>
      <c r="AV17" s="14"/>
    </row>
    <row r="18" spans="2:66" x14ac:dyDescent="0.35">
      <c r="AV18" s="1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2:66" x14ac:dyDescent="0.35">
      <c r="B19" t="s">
        <v>8</v>
      </c>
      <c r="C19" s="3">
        <f>C7-C10-C13-C16</f>
        <v>45.198</v>
      </c>
      <c r="D19" s="3">
        <f t="shared" ref="D19:AT19" si="8">D7-D10-D13-D16</f>
        <v>47.457900000000002</v>
      </c>
      <c r="E19" s="3">
        <f t="shared" si="8"/>
        <v>49.830795000000009</v>
      </c>
      <c r="F19" s="3">
        <f t="shared" si="8"/>
        <v>44.904273750000009</v>
      </c>
      <c r="G19" s="3">
        <f t="shared" si="8"/>
        <v>51.693049800000011</v>
      </c>
      <c r="H19" s="3">
        <f t="shared" si="8"/>
        <v>52.914633581250008</v>
      </c>
      <c r="I19" s="3">
        <f t="shared" si="8"/>
        <v>55.560365260312523</v>
      </c>
      <c r="J19" s="3">
        <f t="shared" si="8"/>
        <v>57.536336282414076</v>
      </c>
      <c r="K19" s="3">
        <f t="shared" si="8"/>
        <v>59.003660603160021</v>
      </c>
      <c r="L19" s="3">
        <f t="shared" si="8"/>
        <v>61.363807027286427</v>
      </c>
      <c r="M19" s="3">
        <f t="shared" si="8"/>
        <v>63.818359308377886</v>
      </c>
      <c r="N19" s="3">
        <f t="shared" si="8"/>
        <v>66.371093680713003</v>
      </c>
      <c r="O19" s="3">
        <f t="shared" si="8"/>
        <v>69.025937427941514</v>
      </c>
      <c r="P19" s="3">
        <f t="shared" si="8"/>
        <v>71.786974925059184</v>
      </c>
      <c r="Q19" s="3">
        <f t="shared" si="8"/>
        <v>72.547575016527077</v>
      </c>
      <c r="R19" s="3">
        <f t="shared" si="8"/>
        <v>75.449478017188156</v>
      </c>
      <c r="S19" s="3">
        <f t="shared" si="8"/>
        <v>76.958467577531906</v>
      </c>
      <c r="T19" s="3">
        <f t="shared" si="8"/>
        <v>78.497636929082546</v>
      </c>
      <c r="U19" s="3">
        <f t="shared" si="8"/>
        <v>80.067589667664208</v>
      </c>
      <c r="V19" s="3">
        <f t="shared" si="8"/>
        <v>81.668941461017496</v>
      </c>
      <c r="W19" s="3">
        <f t="shared" si="8"/>
        <v>91.72535224968135</v>
      </c>
      <c r="X19" s="3">
        <f t="shared" si="8"/>
        <v>95.394366339668593</v>
      </c>
      <c r="Y19" s="3">
        <f t="shared" si="8"/>
        <v>99.210140993255337</v>
      </c>
      <c r="Z19" s="3">
        <f t="shared" si="8"/>
        <v>103.17854663298556</v>
      </c>
      <c r="AA19" s="3">
        <f t="shared" si="8"/>
        <v>105.81448636092072</v>
      </c>
      <c r="AB19" s="3">
        <f t="shared" si="8"/>
        <v>108.4962155924779</v>
      </c>
      <c r="AC19" s="3">
        <f t="shared" si="8"/>
        <v>112.83606421617702</v>
      </c>
      <c r="AD19" s="3">
        <f t="shared" si="8"/>
        <v>116.22114614266235</v>
      </c>
      <c r="AE19" s="3">
        <f t="shared" si="8"/>
        <v>121.41888940845335</v>
      </c>
      <c r="AF19" s="3">
        <f t="shared" si="8"/>
        <v>125.06145609070695</v>
      </c>
      <c r="AG19" s="3">
        <f t="shared" si="8"/>
        <v>128.81329977342816</v>
      </c>
      <c r="AH19" s="3">
        <f t="shared" si="8"/>
        <v>132.67769876663101</v>
      </c>
      <c r="AI19" s="3">
        <f t="shared" si="8"/>
        <v>136.65802972962999</v>
      </c>
      <c r="AJ19" s="3">
        <f t="shared" si="8"/>
        <v>136.65802972962999</v>
      </c>
      <c r="AK19" s="3">
        <f t="shared" si="8"/>
        <v>136.65802972962999</v>
      </c>
      <c r="AL19" s="3">
        <f t="shared" si="8"/>
        <v>136.65802972962999</v>
      </c>
      <c r="AM19" s="3">
        <f t="shared" si="8"/>
        <v>136.65802972962999</v>
      </c>
      <c r="AN19" s="3">
        <f t="shared" si="8"/>
        <v>136.65802972962999</v>
      </c>
      <c r="AO19" s="3">
        <f t="shared" si="8"/>
        <v>136.65802972962999</v>
      </c>
      <c r="AP19" s="3">
        <f t="shared" si="8"/>
        <v>136.65802972962999</v>
      </c>
      <c r="AQ19" s="3">
        <f t="shared" si="8"/>
        <v>136.65802972962999</v>
      </c>
      <c r="AR19" s="3">
        <f t="shared" si="8"/>
        <v>136.65802972962999</v>
      </c>
      <c r="AS19" s="3">
        <f t="shared" si="8"/>
        <v>136.65802972962999</v>
      </c>
      <c r="AT19" s="3">
        <f t="shared" si="8"/>
        <v>136.65802972962999</v>
      </c>
      <c r="AU19" s="3"/>
    </row>
    <row r="20" spans="2:66" x14ac:dyDescent="0.35">
      <c r="B20" t="s">
        <v>5</v>
      </c>
      <c r="C20" s="5">
        <f>C19/C7</f>
        <v>0.75329999999999997</v>
      </c>
      <c r="D20" s="5">
        <f t="shared" ref="D20:AT20" si="9">D19/D7</f>
        <v>0.75330000000000008</v>
      </c>
      <c r="E20" s="5">
        <f t="shared" si="9"/>
        <v>0.75330000000000008</v>
      </c>
      <c r="F20" s="5">
        <f t="shared" si="9"/>
        <v>0.64650000000000007</v>
      </c>
      <c r="G20" s="5">
        <f t="shared" si="9"/>
        <v>0.70879999999999999</v>
      </c>
      <c r="H20" s="5">
        <f t="shared" si="9"/>
        <v>0.69100000000000006</v>
      </c>
      <c r="I20" s="5">
        <f t="shared" si="9"/>
        <v>0.69100000000000006</v>
      </c>
      <c r="J20" s="5">
        <f t="shared" si="9"/>
        <v>0.68149999999999999</v>
      </c>
      <c r="K20" s="5">
        <f t="shared" si="9"/>
        <v>0.67200000000000004</v>
      </c>
      <c r="L20" s="5">
        <f t="shared" si="9"/>
        <v>0.67200000000000004</v>
      </c>
      <c r="M20" s="5">
        <f t="shared" si="9"/>
        <v>0.67200000000000004</v>
      </c>
      <c r="N20" s="5">
        <f t="shared" si="9"/>
        <v>0.67200000000000004</v>
      </c>
      <c r="O20" s="5">
        <f t="shared" si="9"/>
        <v>0.67199999999999993</v>
      </c>
      <c r="P20" s="5">
        <f t="shared" si="9"/>
        <v>0.67200000000000004</v>
      </c>
      <c r="Q20" s="5">
        <f t="shared" si="9"/>
        <v>0.65300000000000002</v>
      </c>
      <c r="R20" s="5">
        <f t="shared" si="9"/>
        <v>0.65300000000000002</v>
      </c>
      <c r="S20" s="5">
        <f t="shared" si="9"/>
        <v>0.65299999999999991</v>
      </c>
      <c r="T20" s="5">
        <f t="shared" si="9"/>
        <v>0.65299999999999991</v>
      </c>
      <c r="U20" s="5">
        <f t="shared" si="9"/>
        <v>0.65300000000000002</v>
      </c>
      <c r="V20" s="5">
        <f t="shared" si="9"/>
        <v>0.65300000000000002</v>
      </c>
      <c r="W20" s="5">
        <f t="shared" si="9"/>
        <v>0.70520000000000005</v>
      </c>
      <c r="X20" s="5">
        <f t="shared" si="9"/>
        <v>0.70519999999999994</v>
      </c>
      <c r="Y20" s="5">
        <f t="shared" si="9"/>
        <v>0.70519999999999994</v>
      </c>
      <c r="Z20" s="5">
        <f t="shared" si="9"/>
        <v>0.70519999999999994</v>
      </c>
      <c r="AA20" s="5">
        <f t="shared" si="9"/>
        <v>0.69540000000000002</v>
      </c>
      <c r="AB20" s="5">
        <f t="shared" si="9"/>
        <v>0.68559999999999988</v>
      </c>
      <c r="AC20" s="5">
        <f t="shared" si="9"/>
        <v>0.68559999999999999</v>
      </c>
      <c r="AD20" s="5">
        <f t="shared" si="9"/>
        <v>0.68559999999999999</v>
      </c>
      <c r="AE20" s="5">
        <f t="shared" si="9"/>
        <v>0.69540000000000002</v>
      </c>
      <c r="AF20" s="5">
        <f t="shared" si="9"/>
        <v>0.69540000000000002</v>
      </c>
      <c r="AG20" s="5">
        <f t="shared" si="9"/>
        <v>0.69539999999999991</v>
      </c>
      <c r="AH20" s="5">
        <f t="shared" si="9"/>
        <v>0.69539999999999991</v>
      </c>
      <c r="AI20" s="5">
        <f t="shared" si="9"/>
        <v>0.69540000000000013</v>
      </c>
      <c r="AJ20" s="5">
        <f t="shared" si="9"/>
        <v>0.69540000000000013</v>
      </c>
      <c r="AK20" s="5">
        <f t="shared" si="9"/>
        <v>0.69540000000000013</v>
      </c>
      <c r="AL20" s="5">
        <f t="shared" si="9"/>
        <v>0.69540000000000013</v>
      </c>
      <c r="AM20" s="5">
        <f t="shared" si="9"/>
        <v>0.69540000000000013</v>
      </c>
      <c r="AN20" s="5">
        <f t="shared" si="9"/>
        <v>0.69540000000000013</v>
      </c>
      <c r="AO20" s="5">
        <f t="shared" si="9"/>
        <v>0.69540000000000013</v>
      </c>
      <c r="AP20" s="5">
        <f t="shared" si="9"/>
        <v>0.69540000000000013</v>
      </c>
      <c r="AQ20" s="5">
        <f t="shared" si="9"/>
        <v>0.69540000000000013</v>
      </c>
      <c r="AR20" s="5">
        <f t="shared" si="9"/>
        <v>0.69540000000000013</v>
      </c>
      <c r="AS20" s="5">
        <f t="shared" si="9"/>
        <v>0.69540000000000013</v>
      </c>
      <c r="AT20" s="5">
        <f t="shared" si="9"/>
        <v>0.69540000000000013</v>
      </c>
      <c r="AU20" s="5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2:66" x14ac:dyDescent="0.35"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2:66" x14ac:dyDescent="0.35">
      <c r="B22" s="1" t="s">
        <v>12</v>
      </c>
      <c r="C22" s="1"/>
      <c r="D22" s="1"/>
      <c r="E22" s="1"/>
      <c r="F22" s="1"/>
    </row>
    <row r="23" spans="2:66" x14ac:dyDescent="0.35">
      <c r="B23" t="s">
        <v>10</v>
      </c>
      <c r="C23" s="3">
        <f t="shared" ref="C23" si="10">C25*C7</f>
        <v>21</v>
      </c>
      <c r="D23" s="3">
        <f>C23*(1+D24)</f>
        <v>21.42</v>
      </c>
      <c r="E23" s="3">
        <f t="shared" ref="E23:AT23" si="11">D23*(1+E24)</f>
        <v>21.848400000000002</v>
      </c>
      <c r="F23" s="3">
        <f t="shared" si="11"/>
        <v>22.503852000000002</v>
      </c>
      <c r="G23" s="3">
        <f t="shared" si="11"/>
        <v>23.178967560000004</v>
      </c>
      <c r="H23" s="3">
        <f t="shared" si="11"/>
        <v>25.496864316000007</v>
      </c>
      <c r="I23" s="3">
        <f t="shared" si="11"/>
        <v>26.261770245480008</v>
      </c>
      <c r="J23" s="3">
        <f t="shared" si="11"/>
        <v>27.04962335284441</v>
      </c>
      <c r="K23" s="3">
        <f t="shared" si="11"/>
        <v>27.861112053429743</v>
      </c>
      <c r="L23" s="3">
        <f t="shared" si="11"/>
        <v>28.696945415032637</v>
      </c>
      <c r="M23" s="3">
        <f t="shared" si="11"/>
        <v>29.557853777483619</v>
      </c>
      <c r="N23" s="3">
        <f t="shared" si="11"/>
        <v>30.44458939080813</v>
      </c>
      <c r="O23" s="3">
        <f t="shared" si="11"/>
        <v>31.357927072532373</v>
      </c>
      <c r="P23" s="3">
        <f t="shared" si="11"/>
        <v>31.671506343257697</v>
      </c>
      <c r="Q23" s="3">
        <f t="shared" si="11"/>
        <v>31.988221406690275</v>
      </c>
      <c r="R23" s="3">
        <f t="shared" si="11"/>
        <v>38.385865688028332</v>
      </c>
      <c r="S23" s="3">
        <f t="shared" si="11"/>
        <v>38.769724344908617</v>
      </c>
      <c r="T23" s="3">
        <f t="shared" si="11"/>
        <v>39.157421588357707</v>
      </c>
      <c r="U23" s="3">
        <f t="shared" si="11"/>
        <v>39.548995804241287</v>
      </c>
      <c r="V23" s="3">
        <f t="shared" si="11"/>
        <v>39.944485762283698</v>
      </c>
      <c r="W23" s="3">
        <f t="shared" si="11"/>
        <v>40.343930619906537</v>
      </c>
      <c r="X23" s="3">
        <f t="shared" si="11"/>
        <v>40.747369926105605</v>
      </c>
      <c r="Y23" s="3">
        <f t="shared" si="11"/>
        <v>44.822106918716173</v>
      </c>
      <c r="Z23" s="3">
        <f t="shared" si="11"/>
        <v>45.270327987903336</v>
      </c>
      <c r="AA23" s="3">
        <f t="shared" si="11"/>
        <v>45.723031267782368</v>
      </c>
      <c r="AB23" s="3">
        <f t="shared" si="11"/>
        <v>46.18026158046019</v>
      </c>
      <c r="AC23" s="3">
        <f t="shared" si="11"/>
        <v>46.642064196264791</v>
      </c>
      <c r="AD23" s="3">
        <f t="shared" si="11"/>
        <v>47.10848483822744</v>
      </c>
      <c r="AE23" s="3">
        <f t="shared" si="11"/>
        <v>47.579569686609716</v>
      </c>
      <c r="AF23" s="3">
        <f t="shared" si="11"/>
        <v>48.055365383475817</v>
      </c>
      <c r="AG23" s="3">
        <f t="shared" si="11"/>
        <v>48.535919037310578</v>
      </c>
      <c r="AH23" s="3">
        <f t="shared" si="11"/>
        <v>49.02127822768368</v>
      </c>
      <c r="AI23" s="3">
        <f t="shared" si="11"/>
        <v>49.511491009960515</v>
      </c>
      <c r="AJ23" s="3">
        <f t="shared" si="11"/>
        <v>50.006605920060125</v>
      </c>
      <c r="AK23" s="3">
        <f t="shared" si="11"/>
        <v>50.506671979260723</v>
      </c>
      <c r="AL23" s="3">
        <f t="shared" si="11"/>
        <v>51.011738699053332</v>
      </c>
      <c r="AM23" s="3">
        <f t="shared" si="11"/>
        <v>51.521856086043869</v>
      </c>
      <c r="AN23" s="3">
        <f t="shared" si="11"/>
        <v>41.217484868835101</v>
      </c>
      <c r="AO23" s="3">
        <f t="shared" si="11"/>
        <v>41.217484868835101</v>
      </c>
      <c r="AP23" s="3">
        <f t="shared" si="11"/>
        <v>41.217484868835101</v>
      </c>
      <c r="AQ23" s="3">
        <f t="shared" si="11"/>
        <v>41.217484868835101</v>
      </c>
      <c r="AR23" s="3">
        <f t="shared" si="11"/>
        <v>41.217484868835101</v>
      </c>
      <c r="AS23" s="3">
        <f t="shared" si="11"/>
        <v>41.217484868835101</v>
      </c>
      <c r="AT23" s="3">
        <f t="shared" si="11"/>
        <v>41.217484868835101</v>
      </c>
      <c r="AU23" s="3"/>
    </row>
    <row r="24" spans="2:66" x14ac:dyDescent="0.35">
      <c r="B24" t="s">
        <v>4</v>
      </c>
      <c r="D24" s="9">
        <v>0.02</v>
      </c>
      <c r="E24" s="9">
        <v>0.02</v>
      </c>
      <c r="F24" s="9">
        <v>0.03</v>
      </c>
      <c r="G24" s="9">
        <v>0.03</v>
      </c>
      <c r="H24" s="9">
        <v>0.1</v>
      </c>
      <c r="I24" s="9">
        <v>0.03</v>
      </c>
      <c r="J24" s="9">
        <v>0.03</v>
      </c>
      <c r="K24" s="9">
        <v>0.03</v>
      </c>
      <c r="L24" s="9">
        <v>0.03</v>
      </c>
      <c r="M24" s="9">
        <v>0.03</v>
      </c>
      <c r="N24" s="9">
        <v>0.03</v>
      </c>
      <c r="O24" s="9">
        <v>0.03</v>
      </c>
      <c r="P24" s="9">
        <v>0.01</v>
      </c>
      <c r="Q24" s="9">
        <v>0.01</v>
      </c>
      <c r="R24" s="9">
        <v>0.2</v>
      </c>
      <c r="S24" s="9">
        <v>0.01</v>
      </c>
      <c r="T24" s="9">
        <v>0.01</v>
      </c>
      <c r="U24" s="9">
        <v>0.01</v>
      </c>
      <c r="V24" s="9">
        <v>0.01</v>
      </c>
      <c r="W24" s="9">
        <v>0.01</v>
      </c>
      <c r="X24" s="9">
        <v>0.01</v>
      </c>
      <c r="Y24" s="9">
        <v>0.1</v>
      </c>
      <c r="Z24" s="9">
        <v>0.01</v>
      </c>
      <c r="AA24" s="9">
        <v>0.01</v>
      </c>
      <c r="AB24" s="9">
        <v>0.01</v>
      </c>
      <c r="AC24" s="9">
        <v>0.01</v>
      </c>
      <c r="AD24" s="9">
        <v>0.01</v>
      </c>
      <c r="AE24" s="9">
        <v>0.01</v>
      </c>
      <c r="AF24" s="9">
        <v>0.01</v>
      </c>
      <c r="AG24" s="9">
        <v>0.01</v>
      </c>
      <c r="AH24" s="9">
        <v>0.01</v>
      </c>
      <c r="AI24" s="9">
        <v>0.01</v>
      </c>
      <c r="AJ24" s="9">
        <v>0.01</v>
      </c>
      <c r="AK24" s="9">
        <v>0.01</v>
      </c>
      <c r="AL24" s="9">
        <v>0.01</v>
      </c>
      <c r="AM24" s="9">
        <v>0.01</v>
      </c>
      <c r="AN24" s="9">
        <v>-0.2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2:66" x14ac:dyDescent="0.35">
      <c r="B25" t="s">
        <v>5</v>
      </c>
      <c r="C25" s="2">
        <v>0.35</v>
      </c>
      <c r="D25" s="10">
        <f>D23/D7</f>
        <v>0.34</v>
      </c>
      <c r="E25" s="10">
        <f t="shared" ref="E25:AT25" si="12">E23/E7</f>
        <v>0.33028571428571429</v>
      </c>
      <c r="F25" s="10">
        <f t="shared" si="12"/>
        <v>0.32399455782312925</v>
      </c>
      <c r="G25" s="10">
        <f t="shared" si="12"/>
        <v>0.31782323291221248</v>
      </c>
      <c r="H25" s="10">
        <f t="shared" si="12"/>
        <v>0.33295767257469888</v>
      </c>
      <c r="I25" s="10">
        <f t="shared" si="12"/>
        <v>0.3266156216685141</v>
      </c>
      <c r="J25" s="10">
        <f t="shared" si="12"/>
        <v>0.32039437173197099</v>
      </c>
      <c r="K25" s="10">
        <f t="shared" si="12"/>
        <v>0.31731365661916355</v>
      </c>
      <c r="L25" s="10">
        <f t="shared" si="12"/>
        <v>0.31426256376705625</v>
      </c>
      <c r="M25" s="10">
        <f t="shared" si="12"/>
        <v>0.31124080834621914</v>
      </c>
      <c r="N25" s="10">
        <f t="shared" si="12"/>
        <v>0.3082481082659671</v>
      </c>
      <c r="O25" s="10">
        <f t="shared" si="12"/>
        <v>0.30528418414802511</v>
      </c>
      <c r="P25" s="10">
        <f t="shared" si="12"/>
        <v>0.29647790960529358</v>
      </c>
      <c r="Q25" s="10">
        <f t="shared" si="12"/>
        <v>0.28792566221283322</v>
      </c>
      <c r="R25" s="10">
        <f t="shared" si="12"/>
        <v>0.33222191793788447</v>
      </c>
      <c r="S25" s="10">
        <f t="shared" si="12"/>
        <v>0.32896484031104251</v>
      </c>
      <c r="T25" s="10">
        <f t="shared" si="12"/>
        <v>0.32573969481779702</v>
      </c>
      <c r="U25" s="10">
        <f t="shared" si="12"/>
        <v>0.3225461683980147</v>
      </c>
      <c r="V25" s="10">
        <f t="shared" si="12"/>
        <v>0.31938395106077921</v>
      </c>
      <c r="W25" s="10">
        <f t="shared" si="12"/>
        <v>0.31017095247248755</v>
      </c>
      <c r="X25" s="10">
        <f t="shared" si="12"/>
        <v>0.30122371345885812</v>
      </c>
      <c r="Y25" s="10">
        <f t="shared" si="12"/>
        <v>0.31860200461994614</v>
      </c>
      <c r="Z25" s="10">
        <f t="shared" si="12"/>
        <v>0.30941156217898613</v>
      </c>
      <c r="AA25" s="10">
        <f t="shared" si="12"/>
        <v>0.30048622865459229</v>
      </c>
      <c r="AB25" s="10">
        <f t="shared" si="12"/>
        <v>0.29181835667417133</v>
      </c>
      <c r="AC25" s="10">
        <f t="shared" si="12"/>
        <v>0.28340051946241634</v>
      </c>
      <c r="AD25" s="10">
        <f t="shared" si="12"/>
        <v>0.27789759675440828</v>
      </c>
      <c r="AE25" s="10">
        <f t="shared" si="12"/>
        <v>0.27250152691451685</v>
      </c>
      <c r="AF25" s="10">
        <f t="shared" si="12"/>
        <v>0.26721023512976899</v>
      </c>
      <c r="AG25" s="10">
        <f t="shared" si="12"/>
        <v>0.26202168687482202</v>
      </c>
      <c r="AH25" s="10">
        <f t="shared" si="12"/>
        <v>0.25693388712967979</v>
      </c>
      <c r="AI25" s="10">
        <f t="shared" si="12"/>
        <v>0.25194487961259859</v>
      </c>
      <c r="AJ25" s="10">
        <f t="shared" si="12"/>
        <v>0.25446432840872463</v>
      </c>
      <c r="AK25" s="10">
        <f t="shared" si="12"/>
        <v>0.25700897169281184</v>
      </c>
      <c r="AL25" s="10">
        <f t="shared" si="12"/>
        <v>0.25957906140973996</v>
      </c>
      <c r="AM25" s="10">
        <f t="shared" si="12"/>
        <v>0.26217485202383739</v>
      </c>
      <c r="AN25" s="10">
        <f t="shared" si="12"/>
        <v>0.20973988161906992</v>
      </c>
      <c r="AO25" s="10">
        <f t="shared" si="12"/>
        <v>0.20973988161906992</v>
      </c>
      <c r="AP25" s="10">
        <f t="shared" si="12"/>
        <v>0.20973988161906992</v>
      </c>
      <c r="AQ25" s="10">
        <f t="shared" si="12"/>
        <v>0.20973988161906992</v>
      </c>
      <c r="AR25" s="10">
        <f t="shared" si="12"/>
        <v>0.20973988161906992</v>
      </c>
      <c r="AS25" s="10">
        <f t="shared" si="12"/>
        <v>0.20973988161906992</v>
      </c>
      <c r="AT25" s="10">
        <f t="shared" si="12"/>
        <v>0.20973988161906992</v>
      </c>
      <c r="AU25" s="2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2:66" x14ac:dyDescent="0.35"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2:66" x14ac:dyDescent="0.35">
      <c r="B27" t="s">
        <v>11</v>
      </c>
      <c r="C27" s="3">
        <f>C29*C7</f>
        <v>24</v>
      </c>
      <c r="D27" s="3">
        <f>C27*(1+D28)</f>
        <v>24</v>
      </c>
      <c r="E27" s="3">
        <f t="shared" ref="E27:AT27" si="13">D27*(1+E28)</f>
        <v>24</v>
      </c>
      <c r="F27" s="3">
        <f t="shared" si="13"/>
        <v>24</v>
      </c>
      <c r="G27" s="3">
        <f t="shared" si="13"/>
        <v>24</v>
      </c>
      <c r="H27" s="3">
        <f t="shared" si="13"/>
        <v>24.48</v>
      </c>
      <c r="I27" s="3">
        <f t="shared" si="13"/>
        <v>24.9696</v>
      </c>
      <c r="J27" s="3">
        <f t="shared" si="13"/>
        <v>25.468992</v>
      </c>
      <c r="K27" s="3">
        <f t="shared" si="13"/>
        <v>25.978371840000001</v>
      </c>
      <c r="L27" s="3">
        <f t="shared" si="13"/>
        <v>26.757722995200002</v>
      </c>
      <c r="M27" s="3">
        <f t="shared" si="13"/>
        <v>27.560454685056001</v>
      </c>
      <c r="N27" s="3">
        <f t="shared" si="13"/>
        <v>35.8285910905728</v>
      </c>
      <c r="O27" s="3">
        <f t="shared" si="13"/>
        <v>36.903448823289985</v>
      </c>
      <c r="P27" s="3">
        <f t="shared" si="13"/>
        <v>40.593793705618985</v>
      </c>
      <c r="Q27" s="3">
        <f t="shared" si="13"/>
        <v>41.811607516787554</v>
      </c>
      <c r="R27" s="3">
        <f t="shared" si="13"/>
        <v>43.06595574229118</v>
      </c>
      <c r="S27" s="3">
        <f t="shared" si="13"/>
        <v>44.357934414559914</v>
      </c>
      <c r="T27" s="3">
        <f t="shared" si="13"/>
        <v>45.688672446996712</v>
      </c>
      <c r="U27" s="3">
        <f t="shared" si="13"/>
        <v>47.059332620406614</v>
      </c>
      <c r="V27" s="3">
        <f t="shared" si="13"/>
        <v>48.471112599018817</v>
      </c>
      <c r="W27" s="3">
        <f t="shared" si="13"/>
        <v>49.92524597698938</v>
      </c>
      <c r="X27" s="3">
        <f t="shared" si="13"/>
        <v>51.423003356299063</v>
      </c>
      <c r="Y27" s="3">
        <f t="shared" si="13"/>
        <v>52.965693456988035</v>
      </c>
      <c r="Z27" s="3">
        <f t="shared" si="13"/>
        <v>54.554664260697677</v>
      </c>
      <c r="AA27" s="3">
        <f t="shared" si="13"/>
        <v>55.645757545911628</v>
      </c>
      <c r="AB27" s="3">
        <f t="shared" si="13"/>
        <v>56.758672696829862</v>
      </c>
      <c r="AC27" s="3">
        <f t="shared" si="13"/>
        <v>57.893846150766457</v>
      </c>
      <c r="AD27" s="3">
        <f t="shared" si="13"/>
        <v>59.051723073781787</v>
      </c>
      <c r="AE27" s="3">
        <f t="shared" si="13"/>
        <v>60.232757535257427</v>
      </c>
      <c r="AF27" s="3">
        <f t="shared" si="13"/>
        <v>90.349136302886137</v>
      </c>
      <c r="AG27" s="3">
        <f t="shared" si="13"/>
        <v>58.726938596875989</v>
      </c>
      <c r="AH27" s="3">
        <f t="shared" si="13"/>
        <v>59.901477368813509</v>
      </c>
      <c r="AI27" s="3">
        <f t="shared" si="13"/>
        <v>61.099506916189782</v>
      </c>
      <c r="AJ27" s="3">
        <f t="shared" si="13"/>
        <v>62.321497054513578</v>
      </c>
      <c r="AK27" s="3">
        <f t="shared" si="13"/>
        <v>63.567926995603848</v>
      </c>
      <c r="AL27" s="3">
        <f t="shared" si="13"/>
        <v>64.839285535515927</v>
      </c>
      <c r="AM27" s="3">
        <f t="shared" si="13"/>
        <v>66.136071246226251</v>
      </c>
      <c r="AN27" s="3">
        <f t="shared" si="13"/>
        <v>66.136071246226251</v>
      </c>
      <c r="AO27" s="3">
        <f t="shared" si="13"/>
        <v>66.136071246226251</v>
      </c>
      <c r="AP27" s="3">
        <f t="shared" si="13"/>
        <v>66.136071246226251</v>
      </c>
      <c r="AQ27" s="3">
        <f t="shared" si="13"/>
        <v>66.136071246226251</v>
      </c>
      <c r="AR27" s="3">
        <f t="shared" si="13"/>
        <v>66.136071246226251</v>
      </c>
      <c r="AS27" s="3">
        <f t="shared" si="13"/>
        <v>66.136071246226251</v>
      </c>
      <c r="AT27" s="3">
        <f t="shared" si="13"/>
        <v>66.136071246226251</v>
      </c>
      <c r="AU27" s="3"/>
    </row>
    <row r="28" spans="2:66" x14ac:dyDescent="0.35">
      <c r="B28" t="s">
        <v>4</v>
      </c>
      <c r="D28" s="9">
        <v>0</v>
      </c>
      <c r="E28" s="9">
        <v>0</v>
      </c>
      <c r="F28" s="9">
        <v>0</v>
      </c>
      <c r="G28" s="9">
        <v>0</v>
      </c>
      <c r="H28" s="9">
        <v>0.02</v>
      </c>
      <c r="I28" s="9">
        <v>0.02</v>
      </c>
      <c r="J28" s="9">
        <v>0.02</v>
      </c>
      <c r="K28" s="9">
        <v>0.02</v>
      </c>
      <c r="L28" s="9">
        <v>0.03</v>
      </c>
      <c r="M28" s="9">
        <v>0.03</v>
      </c>
      <c r="N28" s="9">
        <v>0.3</v>
      </c>
      <c r="O28" s="9">
        <v>0.03</v>
      </c>
      <c r="P28" s="9">
        <v>0.1</v>
      </c>
      <c r="Q28" s="9">
        <v>0.03</v>
      </c>
      <c r="R28" s="9">
        <v>0.03</v>
      </c>
      <c r="S28" s="9">
        <v>0.03</v>
      </c>
      <c r="T28" s="9">
        <v>0.03</v>
      </c>
      <c r="U28" s="9">
        <v>0.03</v>
      </c>
      <c r="V28" s="9">
        <v>0.03</v>
      </c>
      <c r="W28" s="9">
        <v>0.03</v>
      </c>
      <c r="X28" s="9">
        <v>0.03</v>
      </c>
      <c r="Y28" s="9">
        <v>0.03</v>
      </c>
      <c r="Z28" s="9">
        <v>0.03</v>
      </c>
      <c r="AA28" s="9">
        <v>0.02</v>
      </c>
      <c r="AB28" s="9">
        <v>0.02</v>
      </c>
      <c r="AC28" s="9">
        <v>0.02</v>
      </c>
      <c r="AD28" s="9">
        <v>0.02</v>
      </c>
      <c r="AE28" s="9">
        <v>0.02</v>
      </c>
      <c r="AF28" s="9">
        <v>0.5</v>
      </c>
      <c r="AG28" s="9">
        <v>-0.35</v>
      </c>
      <c r="AH28" s="9">
        <v>0.02</v>
      </c>
      <c r="AI28" s="9">
        <v>0.02</v>
      </c>
      <c r="AJ28" s="9">
        <v>0.02</v>
      </c>
      <c r="AK28" s="9">
        <v>0.02</v>
      </c>
      <c r="AL28" s="9">
        <v>0.02</v>
      </c>
      <c r="AM28" s="9">
        <v>0.02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x14ac:dyDescent="0.35">
      <c r="B29" t="s">
        <v>5</v>
      </c>
      <c r="C29" s="2">
        <v>0.4</v>
      </c>
      <c r="D29" s="10">
        <f>D27/D7</f>
        <v>0.38095238095238093</v>
      </c>
      <c r="E29" s="10">
        <f t="shared" ref="E29:AT29" si="14">E27/E7</f>
        <v>0.36281179138321995</v>
      </c>
      <c r="F29" s="10">
        <f t="shared" si="14"/>
        <v>0.34553503941259039</v>
      </c>
      <c r="G29" s="10">
        <f t="shared" si="14"/>
        <v>0.32908098991675272</v>
      </c>
      <c r="H29" s="10">
        <f t="shared" si="14"/>
        <v>0.31967867591913124</v>
      </c>
      <c r="I29" s="10">
        <f t="shared" si="14"/>
        <v>0.31054499946429887</v>
      </c>
      <c r="J29" s="10">
        <f t="shared" si="14"/>
        <v>0.30167228519389033</v>
      </c>
      <c r="K29" s="10">
        <f t="shared" si="14"/>
        <v>0.29587089509400782</v>
      </c>
      <c r="L29" s="10">
        <f t="shared" si="14"/>
        <v>0.29302598264118085</v>
      </c>
      <c r="M29" s="10">
        <f t="shared" si="14"/>
        <v>0.29020842511578487</v>
      </c>
      <c r="N29" s="10">
        <f t="shared" si="14"/>
        <v>0.36276053139473102</v>
      </c>
      <c r="O29" s="10">
        <f t="shared" si="14"/>
        <v>0.35927244936208941</v>
      </c>
      <c r="P29" s="10">
        <f t="shared" si="14"/>
        <v>0.3799997060560561</v>
      </c>
      <c r="Q29" s="10">
        <f t="shared" si="14"/>
        <v>0.37634586272859399</v>
      </c>
      <c r="R29" s="10">
        <f t="shared" si="14"/>
        <v>0.37272715251004984</v>
      </c>
      <c r="S29" s="10">
        <f t="shared" si="14"/>
        <v>0.37638134027975617</v>
      </c>
      <c r="T29" s="10">
        <f t="shared" si="14"/>
        <v>0.38007135341975379</v>
      </c>
      <c r="U29" s="10">
        <f t="shared" si="14"/>
        <v>0.38379754315916315</v>
      </c>
      <c r="V29" s="10">
        <f t="shared" si="14"/>
        <v>0.38756026417052752</v>
      </c>
      <c r="W29" s="10">
        <f t="shared" si="14"/>
        <v>0.38383372316888786</v>
      </c>
      <c r="X29" s="10">
        <f t="shared" si="14"/>
        <v>0.38014301429226388</v>
      </c>
      <c r="Y29" s="10">
        <f t="shared" si="14"/>
        <v>0.37648779300099217</v>
      </c>
      <c r="Z29" s="10">
        <f t="shared" si="14"/>
        <v>0.37286771806829028</v>
      </c>
      <c r="AA29" s="10">
        <f t="shared" si="14"/>
        <v>0.36569718502851545</v>
      </c>
      <c r="AB29" s="10">
        <f t="shared" si="14"/>
        <v>0.35866454685489013</v>
      </c>
      <c r="AC29" s="10">
        <f t="shared" si="14"/>
        <v>0.35176715172306527</v>
      </c>
      <c r="AD29" s="10">
        <f t="shared" si="14"/>
        <v>0.34835193665779279</v>
      </c>
      <c r="AE29" s="10">
        <f t="shared" si="14"/>
        <v>0.34496987902033854</v>
      </c>
      <c r="AF29" s="10">
        <f t="shared" si="14"/>
        <v>0.502383318961658</v>
      </c>
      <c r="AG29" s="10">
        <f t="shared" si="14"/>
        <v>0.31703801682046379</v>
      </c>
      <c r="AH29" s="10">
        <f t="shared" si="14"/>
        <v>0.3139599778222068</v>
      </c>
      <c r="AI29" s="10">
        <f t="shared" si="14"/>
        <v>0.31091182269771939</v>
      </c>
      <c r="AJ29" s="10">
        <f t="shared" si="14"/>
        <v>0.31713005915167375</v>
      </c>
      <c r="AK29" s="10">
        <f t="shared" si="14"/>
        <v>0.32347266033470723</v>
      </c>
      <c r="AL29" s="10">
        <f t="shared" si="14"/>
        <v>0.32994211354140141</v>
      </c>
      <c r="AM29" s="10">
        <f t="shared" si="14"/>
        <v>0.33654095581222943</v>
      </c>
      <c r="AN29" s="10">
        <f t="shared" si="14"/>
        <v>0.33654095581222943</v>
      </c>
      <c r="AO29" s="10">
        <f t="shared" si="14"/>
        <v>0.33654095581222943</v>
      </c>
      <c r="AP29" s="10">
        <f t="shared" si="14"/>
        <v>0.33654095581222943</v>
      </c>
      <c r="AQ29" s="10">
        <f t="shared" si="14"/>
        <v>0.33654095581222943</v>
      </c>
      <c r="AR29" s="10">
        <f t="shared" si="14"/>
        <v>0.33654095581222943</v>
      </c>
      <c r="AS29" s="10">
        <f t="shared" si="14"/>
        <v>0.33654095581222943</v>
      </c>
      <c r="AT29" s="10">
        <f t="shared" si="14"/>
        <v>0.33654095581222943</v>
      </c>
      <c r="AU29" s="2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x14ac:dyDescent="0.35"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x14ac:dyDescent="0.35">
      <c r="B31" t="s">
        <v>33</v>
      </c>
      <c r="C31" s="3">
        <f>C19-C23-C27</f>
        <v>0.1980000000000004</v>
      </c>
      <c r="D31" s="3">
        <f t="shared" ref="D31:AT31" si="15">D19-D23-D27</f>
        <v>2.0379000000000005</v>
      </c>
      <c r="E31" s="3">
        <f t="shared" si="15"/>
        <v>3.9823950000000075</v>
      </c>
      <c r="F31" s="3">
        <f t="shared" si="15"/>
        <v>-1.5995782499999933</v>
      </c>
      <c r="G31" s="3">
        <f t="shared" si="15"/>
        <v>4.5140822400000076</v>
      </c>
      <c r="H31" s="3">
        <f t="shared" si="15"/>
        <v>2.9377692652500009</v>
      </c>
      <c r="I31" s="3">
        <f t="shared" si="15"/>
        <v>4.3289950148325147</v>
      </c>
      <c r="J31" s="3">
        <f t="shared" si="15"/>
        <v>5.0177209295696663</v>
      </c>
      <c r="K31" s="3">
        <f t="shared" si="15"/>
        <v>5.1641767097302775</v>
      </c>
      <c r="L31" s="3">
        <f t="shared" si="15"/>
        <v>5.9091386170537881</v>
      </c>
      <c r="M31" s="3">
        <f t="shared" si="15"/>
        <v>6.7000508458382626</v>
      </c>
      <c r="N31" s="3">
        <f t="shared" si="15"/>
        <v>9.7913199332069212E-2</v>
      </c>
      <c r="O31" s="3">
        <f t="shared" si="15"/>
        <v>0.76456153211915279</v>
      </c>
      <c r="P31" s="3">
        <f t="shared" si="15"/>
        <v>-0.47832512381749837</v>
      </c>
      <c r="Q31" s="3">
        <f t="shared" si="15"/>
        <v>-1.2522539069507488</v>
      </c>
      <c r="R31" s="3">
        <f t="shared" si="15"/>
        <v>-6.0023434131313564</v>
      </c>
      <c r="S31" s="3">
        <f t="shared" si="15"/>
        <v>-6.1691911819366254</v>
      </c>
      <c r="T31" s="3">
        <f t="shared" si="15"/>
        <v>-6.3484571062718729</v>
      </c>
      <c r="U31" s="3">
        <f t="shared" si="15"/>
        <v>-6.5407387569836928</v>
      </c>
      <c r="V31" s="3">
        <f t="shared" si="15"/>
        <v>-6.7466569002850179</v>
      </c>
      <c r="W31" s="3">
        <f t="shared" si="15"/>
        <v>1.4561756527854328</v>
      </c>
      <c r="X31" s="3">
        <f t="shared" si="15"/>
        <v>3.2239930572639253</v>
      </c>
      <c r="Y31" s="3">
        <f t="shared" si="15"/>
        <v>1.4223406175511286</v>
      </c>
      <c r="Z31" s="3">
        <f t="shared" si="15"/>
        <v>3.3535543843845446</v>
      </c>
      <c r="AA31" s="3">
        <f t="shared" si="15"/>
        <v>4.4456975472267288</v>
      </c>
      <c r="AB31" s="3">
        <f t="shared" si="15"/>
        <v>5.5572813151878435</v>
      </c>
      <c r="AC31" s="3">
        <f t="shared" si="15"/>
        <v>8.300153869145781</v>
      </c>
      <c r="AD31" s="3">
        <f t="shared" si="15"/>
        <v>10.060938230653122</v>
      </c>
      <c r="AE31" s="3">
        <f t="shared" si="15"/>
        <v>13.60656218658621</v>
      </c>
      <c r="AF31" s="3">
        <f t="shared" si="15"/>
        <v>-13.343045595654999</v>
      </c>
      <c r="AG31" s="3">
        <f t="shared" si="15"/>
        <v>21.550442139241589</v>
      </c>
      <c r="AH31" s="3">
        <f t="shared" si="15"/>
        <v>23.754943170133821</v>
      </c>
      <c r="AI31" s="3">
        <f t="shared" si="15"/>
        <v>26.047031803479697</v>
      </c>
      <c r="AJ31" s="3">
        <f t="shared" si="15"/>
        <v>24.329926755056285</v>
      </c>
      <c r="AK31" s="3">
        <f t="shared" si="15"/>
        <v>22.583430754765423</v>
      </c>
      <c r="AL31" s="3">
        <f t="shared" si="15"/>
        <v>20.807005495060736</v>
      </c>
      <c r="AM31" s="3">
        <f t="shared" si="15"/>
        <v>19.000102397359868</v>
      </c>
      <c r="AN31" s="3">
        <f t="shared" si="15"/>
        <v>29.304473614568636</v>
      </c>
      <c r="AO31" s="3">
        <f t="shared" si="15"/>
        <v>29.304473614568636</v>
      </c>
      <c r="AP31" s="3">
        <f t="shared" si="15"/>
        <v>29.304473614568636</v>
      </c>
      <c r="AQ31" s="3">
        <f t="shared" si="15"/>
        <v>29.304473614568636</v>
      </c>
      <c r="AR31" s="3">
        <f t="shared" si="15"/>
        <v>29.304473614568636</v>
      </c>
      <c r="AS31" s="3">
        <f t="shared" si="15"/>
        <v>29.304473614568636</v>
      </c>
      <c r="AT31" s="3">
        <f t="shared" si="15"/>
        <v>29.304473614568636</v>
      </c>
      <c r="AU31" s="3"/>
    </row>
    <row r="32" spans="2:66" x14ac:dyDescent="0.35">
      <c r="B32" t="s">
        <v>5</v>
      </c>
      <c r="C32" s="5">
        <f>C31/C7</f>
        <v>3.3000000000000065E-3</v>
      </c>
      <c r="D32" s="5">
        <f t="shared" ref="D32:AT32" si="16">D31/D7</f>
        <v>3.2347619047619056E-2</v>
      </c>
      <c r="E32" s="5">
        <f t="shared" si="16"/>
        <v>6.0202494331065864E-2</v>
      </c>
      <c r="F32" s="5">
        <f t="shared" si="16"/>
        <v>-2.3029597235719585E-2</v>
      </c>
      <c r="G32" s="5">
        <f t="shared" si="16"/>
        <v>6.1895777171034796E-2</v>
      </c>
      <c r="H32" s="5">
        <f t="shared" si="16"/>
        <v>3.836365150616991E-2</v>
      </c>
      <c r="I32" s="5">
        <f t="shared" si="16"/>
        <v>5.3839378867187135E-2</v>
      </c>
      <c r="J32" s="5">
        <f t="shared" si="16"/>
        <v>5.943334307413866E-2</v>
      </c>
      <c r="K32" s="5">
        <f t="shared" si="16"/>
        <v>5.8815448286828644E-2</v>
      </c>
      <c r="L32" s="5">
        <f t="shared" si="16"/>
        <v>6.4711453591763002E-2</v>
      </c>
      <c r="M32" s="5">
        <f t="shared" si="16"/>
        <v>7.055076653799601E-2</v>
      </c>
      <c r="N32" s="5">
        <f t="shared" si="16"/>
        <v>9.9136033930191029E-4</v>
      </c>
      <c r="O32" s="5">
        <f t="shared" si="16"/>
        <v>7.4433664898854637E-3</v>
      </c>
      <c r="P32" s="5">
        <f t="shared" si="16"/>
        <v>-4.4776156613496407E-3</v>
      </c>
      <c r="Q32" s="5">
        <f t="shared" si="16"/>
        <v>-1.1271524941427108E-2</v>
      </c>
      <c r="R32" s="5">
        <f t="shared" si="16"/>
        <v>-5.1949070447934273E-2</v>
      </c>
      <c r="S32" s="5">
        <f t="shared" si="16"/>
        <v>-5.2346180590798756E-2</v>
      </c>
      <c r="T32" s="5">
        <f t="shared" si="16"/>
        <v>-5.2811048237550867E-2</v>
      </c>
      <c r="U32" s="5">
        <f t="shared" si="16"/>
        <v>-5.3343711557177827E-2</v>
      </c>
      <c r="V32" s="5">
        <f t="shared" si="16"/>
        <v>-5.3944215231306721E-2</v>
      </c>
      <c r="W32" s="5">
        <f t="shared" si="16"/>
        <v>1.1195324358624687E-2</v>
      </c>
      <c r="X32" s="5">
        <f t="shared" si="16"/>
        <v>2.3833272248877945E-2</v>
      </c>
      <c r="Y32" s="5">
        <f t="shared" si="16"/>
        <v>1.011020237906169E-2</v>
      </c>
      <c r="Z32" s="5">
        <f t="shared" si="16"/>
        <v>2.2920719752723556E-2</v>
      </c>
      <c r="AA32" s="5">
        <f t="shared" si="16"/>
        <v>2.9216586316892338E-2</v>
      </c>
      <c r="AB32" s="5">
        <f t="shared" si="16"/>
        <v>3.5117096470938469E-2</v>
      </c>
      <c r="AC32" s="5">
        <f t="shared" si="16"/>
        <v>5.0432328814518347E-2</v>
      </c>
      <c r="AD32" s="5">
        <f t="shared" si="16"/>
        <v>5.9350466587798946E-2</v>
      </c>
      <c r="AE32" s="5">
        <f t="shared" si="16"/>
        <v>7.792859406514463E-2</v>
      </c>
      <c r="AF32" s="5">
        <f t="shared" si="16"/>
        <v>-7.4193554091426986E-2</v>
      </c>
      <c r="AG32" s="5">
        <f t="shared" si="16"/>
        <v>0.11634029630471415</v>
      </c>
      <c r="AH32" s="5">
        <f t="shared" si="16"/>
        <v>0.12450613504811331</v>
      </c>
      <c r="AI32" s="5">
        <f t="shared" si="16"/>
        <v>0.13254329768968218</v>
      </c>
      <c r="AJ32" s="5">
        <f t="shared" si="16"/>
        <v>0.12380561243960174</v>
      </c>
      <c r="AK32" s="5">
        <f t="shared" si="16"/>
        <v>0.11491836797248108</v>
      </c>
      <c r="AL32" s="5">
        <f t="shared" si="16"/>
        <v>0.1058788250488588</v>
      </c>
      <c r="AM32" s="5">
        <f t="shared" si="16"/>
        <v>9.6684192163933286E-2</v>
      </c>
      <c r="AN32" s="5">
        <f t="shared" si="16"/>
        <v>0.14911916256870072</v>
      </c>
      <c r="AO32" s="5">
        <f t="shared" si="16"/>
        <v>0.14911916256870072</v>
      </c>
      <c r="AP32" s="5">
        <f t="shared" si="16"/>
        <v>0.14911916256870072</v>
      </c>
      <c r="AQ32" s="5">
        <f t="shared" si="16"/>
        <v>0.14911916256870072</v>
      </c>
      <c r="AR32" s="5">
        <f t="shared" si="16"/>
        <v>0.14911916256870072</v>
      </c>
      <c r="AS32" s="5">
        <f t="shared" si="16"/>
        <v>0.14911916256870072</v>
      </c>
      <c r="AT32" s="5">
        <f t="shared" si="16"/>
        <v>0.14911916256870072</v>
      </c>
      <c r="AU32" s="5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2:66" x14ac:dyDescent="0.35"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2:66" x14ac:dyDescent="0.35">
      <c r="B34" s="1" t="s">
        <v>14</v>
      </c>
    </row>
    <row r="35" spans="2:66" x14ac:dyDescent="0.35">
      <c r="B35" s="1" t="s">
        <v>31</v>
      </c>
    </row>
    <row r="36" spans="2:66" x14ac:dyDescent="0.35">
      <c r="B36" t="s">
        <v>15</v>
      </c>
      <c r="C36">
        <f>C44+C51+C58</f>
        <v>-30</v>
      </c>
      <c r="D36" s="7">
        <f>C40</f>
        <v>-30.033594600000001</v>
      </c>
      <c r="E36" s="7">
        <f t="shared" ref="E36:AT36" si="17">D40</f>
        <v>-28.089393995159998</v>
      </c>
      <c r="F36" s="7">
        <f t="shared" si="17"/>
        <v>-23.946123599795726</v>
      </c>
      <c r="G36" s="7">
        <f t="shared" si="17"/>
        <v>-16.582809880389568</v>
      </c>
      <c r="H36" s="7">
        <f t="shared" si="17"/>
        <v>-7.1483232366092277</v>
      </c>
      <c r="I36" s="7">
        <f t="shared" si="17"/>
        <v>3.1384854348226732</v>
      </c>
      <c r="J36" s="7">
        <f t="shared" si="17"/>
        <v>15.915841385923656</v>
      </c>
      <c r="K36" s="7">
        <f t="shared" si="17"/>
        <v>30.616197020786302</v>
      </c>
      <c r="L36" s="7">
        <f t="shared" si="17"/>
        <v>46.72673233480473</v>
      </c>
      <c r="M36" s="7">
        <f t="shared" si="17"/>
        <v>64.981784159868681</v>
      </c>
      <c r="N36" s="7">
        <f t="shared" si="17"/>
        <v>85.574401182086106</v>
      </c>
      <c r="O36" s="7">
        <f t="shared" si="17"/>
        <v>101.07305789174143</v>
      </c>
      <c r="P36" s="7">
        <f t="shared" si="17"/>
        <v>118.70488017428394</v>
      </c>
      <c r="Q36" s="7">
        <f t="shared" si="17"/>
        <v>136.66132433663807</v>
      </c>
      <c r="R36" s="7">
        <f t="shared" si="17"/>
        <v>155.40282380148867</v>
      </c>
      <c r="S36" s="7">
        <f t="shared" si="17"/>
        <v>171.01263015047266</v>
      </c>
      <c r="T36" s="7">
        <f t="shared" si="17"/>
        <v>187.83981126824975</v>
      </c>
      <c r="U36" s="7">
        <f t="shared" si="17"/>
        <v>205.96767857356221</v>
      </c>
      <c r="V36" s="7">
        <f t="shared" si="17"/>
        <v>225.48540323764814</v>
      </c>
      <c r="W36" s="7">
        <f t="shared" si="17"/>
        <v>246.48844388983093</v>
      </c>
      <c r="X36" s="7">
        <f t="shared" si="17"/>
        <v>269.90173776090205</v>
      </c>
      <c r="Y36" s="7">
        <f t="shared" si="17"/>
        <v>296.91849347276604</v>
      </c>
      <c r="Z36" s="7">
        <f t="shared" si="17"/>
        <v>324.10130301810079</v>
      </c>
      <c r="AA36" s="7">
        <f t="shared" si="17"/>
        <v>355.32871516716915</v>
      </c>
      <c r="AB36" s="7">
        <f t="shared" si="17"/>
        <v>389.94986630580325</v>
      </c>
      <c r="AC36" s="7">
        <f t="shared" si="17"/>
        <v>428.19516143608996</v>
      </c>
      <c r="AD36" s="7">
        <f t="shared" si="17"/>
        <v>472.01449104795859</v>
      </c>
      <c r="AE36" s="7">
        <f t="shared" si="17"/>
        <v>520.66950159592568</v>
      </c>
      <c r="AF36" s="7">
        <f t="shared" si="17"/>
        <v>576.36355185548518</v>
      </c>
      <c r="AG36" s="7">
        <f t="shared" si="17"/>
        <v>608.1722291852559</v>
      </c>
      <c r="AH36" s="7">
        <f t="shared" si="17"/>
        <v>678.35708015178591</v>
      </c>
      <c r="AI36" s="7">
        <f t="shared" si="17"/>
        <v>755.41782533498531</v>
      </c>
      <c r="AJ36" s="7">
        <f t="shared" si="17"/>
        <v>839.8627976173766</v>
      </c>
      <c r="AK36" s="7">
        <f t="shared" si="17"/>
        <v>927.78533215438483</v>
      </c>
      <c r="AL36" s="7">
        <f t="shared" si="17"/>
        <v>1019.3976285742713</v>
      </c>
      <c r="AM36" s="7">
        <f t="shared" si="17"/>
        <v>1114.9267025111383</v>
      </c>
      <c r="AN36" s="7">
        <f t="shared" si="17"/>
        <v>1214.6154488959978</v>
      </c>
      <c r="AO36" s="7">
        <f t="shared" si="17"/>
        <v>1331.1763288015145</v>
      </c>
      <c r="AP36" s="7">
        <f t="shared" si="17"/>
        <v>1454.9885876962862</v>
      </c>
      <c r="AQ36" s="7">
        <f t="shared" si="17"/>
        <v>1586.5134293084898</v>
      </c>
      <c r="AR36" s="7">
        <f t="shared" si="17"/>
        <v>1726.2419709551398</v>
      </c>
      <c r="AS36" s="7">
        <f t="shared" si="17"/>
        <v>1874.6972163519602</v>
      </c>
      <c r="AT36" s="7">
        <f t="shared" si="17"/>
        <v>2032.4361603296275</v>
      </c>
    </row>
    <row r="37" spans="2:66" x14ac:dyDescent="0.35">
      <c r="B37" t="s">
        <v>16</v>
      </c>
      <c r="C37" s="3">
        <f>C45+C52+C59</f>
        <v>1.9980000000000002</v>
      </c>
      <c r="D37" s="3">
        <f t="shared" ref="D37:AT37" si="18">D45+D52+D59</f>
        <v>3.9279000000000002</v>
      </c>
      <c r="E37" s="3">
        <f t="shared" si="18"/>
        <v>5.9668950000000081</v>
      </c>
      <c r="F37" s="3">
        <f t="shared" si="18"/>
        <v>8.8190467500000072</v>
      </c>
      <c r="G37" s="3">
        <f t="shared" si="18"/>
        <v>10.348512240000009</v>
      </c>
      <c r="H37" s="3">
        <f t="shared" si="18"/>
        <v>10.595458640250001</v>
      </c>
      <c r="I37" s="3">
        <f t="shared" si="18"/>
        <v>12.369568858582516</v>
      </c>
      <c r="J37" s="3">
        <f t="shared" si="18"/>
        <v>13.460323465507168</v>
      </c>
      <c r="K37" s="3">
        <f t="shared" si="18"/>
        <v>13.944483347105281</v>
      </c>
      <c r="L37" s="3">
        <f t="shared" si="18"/>
        <v>15.040657519923792</v>
      </c>
      <c r="M37" s="3">
        <f t="shared" si="18"/>
        <v>16.196830504823069</v>
      </c>
      <c r="N37" s="3">
        <f t="shared" si="18"/>
        <v>9.9745640446762653</v>
      </c>
      <c r="O37" s="3">
        <f t="shared" si="18"/>
        <v>11.036278411277117</v>
      </c>
      <c r="P37" s="3">
        <f t="shared" si="18"/>
        <v>10.204260430506785</v>
      </c>
      <c r="Q37" s="3">
        <f t="shared" si="18"/>
        <v>9.8576350695465056</v>
      </c>
      <c r="R37" s="3">
        <f t="shared" si="18"/>
        <v>5.551941122425788</v>
      </c>
      <c r="S37" s="3">
        <f t="shared" si="18"/>
        <v>5.6161790443316626</v>
      </c>
      <c r="T37" s="3">
        <f t="shared" si="18"/>
        <v>5.6726205245217809</v>
      </c>
      <c r="U37" s="3">
        <f t="shared" si="18"/>
        <v>5.7207604264258336</v>
      </c>
      <c r="V37" s="3">
        <f t="shared" si="18"/>
        <v>5.7600722667926991</v>
      </c>
      <c r="W37" s="3">
        <f t="shared" si="18"/>
        <v>6.6589749862897625</v>
      </c>
      <c r="X37" s="3">
        <f t="shared" si="18"/>
        <v>8.6349043641084293</v>
      </c>
      <c r="Y37" s="3">
        <f t="shared" si="18"/>
        <v>7.0496883766694127</v>
      </c>
      <c r="Z37" s="3">
        <f t="shared" si="18"/>
        <v>9.20599605386756</v>
      </c>
      <c r="AA37" s="3">
        <f t="shared" si="18"/>
        <v>10.532236883489066</v>
      </c>
      <c r="AB37" s="3">
        <f t="shared" si="18"/>
        <v>11.887282224900673</v>
      </c>
      <c r="AC37" s="3">
        <f t="shared" si="18"/>
        <v>14.883354815247124</v>
      </c>
      <c r="AD37" s="3">
        <f t="shared" si="18"/>
        <v>16.841635205137507</v>
      </c>
      <c r="AE37" s="3">
        <f t="shared" si="18"/>
        <v>20.590680070305126</v>
      </c>
      <c r="AF37" s="3">
        <f t="shared" si="18"/>
        <v>-6.1494041754245155</v>
      </c>
      <c r="AG37" s="3">
        <f t="shared" si="18"/>
        <v>28.95989280207899</v>
      </c>
      <c r="AH37" s="3">
        <f t="shared" si="18"/>
        <v>31.386677352856342</v>
      </c>
      <c r="AI37" s="3">
        <f t="shared" si="18"/>
        <v>33.907718011683897</v>
      </c>
      <c r="AJ37" s="3">
        <f t="shared" si="18"/>
        <v>32.190612963260484</v>
      </c>
      <c r="AK37" s="3">
        <f t="shared" si="18"/>
        <v>30.44411696296962</v>
      </c>
      <c r="AL37" s="3">
        <f t="shared" si="18"/>
        <v>28.667691703264932</v>
      </c>
      <c r="AM37" s="3">
        <f t="shared" si="18"/>
        <v>26.860788605564064</v>
      </c>
      <c r="AN37" s="3">
        <f t="shared" si="18"/>
        <v>37.165159822772836</v>
      </c>
      <c r="AO37" s="3">
        <f t="shared" si="18"/>
        <v>37.165159822772836</v>
      </c>
      <c r="AP37" s="3">
        <f t="shared" si="18"/>
        <v>37.165159822772836</v>
      </c>
      <c r="AQ37" s="3">
        <f t="shared" si="18"/>
        <v>37.165159822772836</v>
      </c>
      <c r="AR37" s="3">
        <f t="shared" si="18"/>
        <v>37.165159822772836</v>
      </c>
      <c r="AS37" s="3">
        <f t="shared" si="18"/>
        <v>37.165159822772836</v>
      </c>
      <c r="AT37" s="3">
        <f t="shared" si="18"/>
        <v>37.165159822772836</v>
      </c>
    </row>
    <row r="38" spans="2:66" x14ac:dyDescent="0.35">
      <c r="B38" t="s">
        <v>18</v>
      </c>
      <c r="C38" s="12">
        <f>C39/(C36+C37/2)</f>
        <v>7.0052570601013775E-2</v>
      </c>
      <c r="D38" s="12">
        <f t="shared" ref="D38:AT38" si="19">D39/(D36+D37/2)</f>
        <v>7.0670627413643841E-2</v>
      </c>
      <c r="E38" s="12">
        <f t="shared" si="19"/>
        <v>7.2637158092697274E-2</v>
      </c>
      <c r="F38" s="12">
        <f t="shared" si="19"/>
        <v>7.4513119675051767E-2</v>
      </c>
      <c r="G38" s="12">
        <f t="shared" si="19"/>
        <v>8.0117569274482631E-2</v>
      </c>
      <c r="H38" s="12">
        <f t="shared" si="19"/>
        <v>0.16678427723597095</v>
      </c>
      <c r="I38" s="12">
        <f t="shared" si="19"/>
        <v>4.3738634455715034E-2</v>
      </c>
      <c r="J38" s="12">
        <f t="shared" si="19"/>
        <v>5.4757219755602729E-2</v>
      </c>
      <c r="K38" s="12">
        <f t="shared" si="19"/>
        <v>5.7625483849622273E-2</v>
      </c>
      <c r="L38" s="12">
        <f t="shared" si="19"/>
        <v>5.925471795651361E-2</v>
      </c>
      <c r="M38" s="12">
        <f t="shared" si="19"/>
        <v>6.0150171356206011E-2</v>
      </c>
      <c r="N38" s="12">
        <f t="shared" si="19"/>
        <v>6.0998122710568072E-2</v>
      </c>
      <c r="O38" s="12">
        <f t="shared" si="19"/>
        <v>6.1877003456859599E-2</v>
      </c>
      <c r="P38" s="12">
        <f t="shared" si="19"/>
        <v>6.2615062809904171E-2</v>
      </c>
      <c r="Q38" s="12">
        <f t="shared" si="19"/>
        <v>6.2743523510077448E-2</v>
      </c>
      <c r="R38" s="12">
        <f t="shared" si="19"/>
        <v>6.3585420960382638E-2</v>
      </c>
      <c r="S38" s="12">
        <f t="shared" si="19"/>
        <v>6.4497501187197007E-2</v>
      </c>
      <c r="T38" s="12">
        <f t="shared" si="19"/>
        <v>6.5321481687457508E-2</v>
      </c>
      <c r="U38" s="12">
        <f t="shared" si="19"/>
        <v>6.6068536564559993E-2</v>
      </c>
      <c r="V38" s="12">
        <f t="shared" si="19"/>
        <v>6.6748140293783953E-2</v>
      </c>
      <c r="W38" s="12">
        <f t="shared" si="19"/>
        <v>6.7066118080597772E-2</v>
      </c>
      <c r="X38" s="12">
        <f t="shared" si="19"/>
        <v>6.7033424435318872E-2</v>
      </c>
      <c r="Y38" s="12">
        <f t="shared" si="19"/>
        <v>6.7011375008007287E-2</v>
      </c>
      <c r="Z38" s="12">
        <f t="shared" si="19"/>
        <v>6.6994608908946943E-2</v>
      </c>
      <c r="AA38" s="12">
        <f t="shared" si="19"/>
        <v>6.6803270623868316E-2</v>
      </c>
      <c r="AB38" s="12">
        <f t="shared" si="19"/>
        <v>6.6578542995753803E-2</v>
      </c>
      <c r="AC38" s="12">
        <f t="shared" si="19"/>
        <v>6.6422240307832309E-2</v>
      </c>
      <c r="AD38" s="12">
        <f t="shared" si="19"/>
        <v>6.6217812825182909E-2</v>
      </c>
      <c r="AE38" s="12">
        <f t="shared" si="19"/>
        <v>6.6112419197888586E-2</v>
      </c>
      <c r="AF38" s="12">
        <f t="shared" si="19"/>
        <v>6.621109327448324E-2</v>
      </c>
      <c r="AG38" s="12">
        <f t="shared" si="19"/>
        <v>6.6208647108047497E-2</v>
      </c>
      <c r="AH38" s="12">
        <f t="shared" si="19"/>
        <v>6.5807996928315279E-2</v>
      </c>
      <c r="AI38" s="12">
        <f t="shared" si="19"/>
        <v>6.5431262299365398E-2</v>
      </c>
      <c r="AJ38" s="12">
        <f t="shared" si="19"/>
        <v>6.51105717754865E-2</v>
      </c>
      <c r="AK38" s="12">
        <f t="shared" si="19"/>
        <v>6.4865005369333303E-2</v>
      </c>
      <c r="AL38" s="12">
        <f t="shared" si="19"/>
        <v>6.4679642525864334E-2</v>
      </c>
      <c r="AM38" s="12">
        <f t="shared" si="19"/>
        <v>6.4543359531247527E-2</v>
      </c>
      <c r="AN38" s="12">
        <f t="shared" si="19"/>
        <v>6.438197128771514E-2</v>
      </c>
      <c r="AO38" s="12">
        <f t="shared" si="19"/>
        <v>6.4194500597609394E-2</v>
      </c>
      <c r="AP38" s="12">
        <f t="shared" si="19"/>
        <v>6.4034696025318305E-2</v>
      </c>
      <c r="AQ38" s="12">
        <f t="shared" si="19"/>
        <v>6.3898596242679392E-2</v>
      </c>
      <c r="AR38" s="12">
        <f t="shared" si="19"/>
        <v>6.378296632677366E-2</v>
      </c>
      <c r="AS38" s="12">
        <f t="shared" si="19"/>
        <v>6.3685137502055039E-2</v>
      </c>
      <c r="AT38" s="12">
        <f t="shared" si="19"/>
        <v>6.3602887512264866E-2</v>
      </c>
    </row>
    <row r="39" spans="2:66" x14ac:dyDescent="0.35">
      <c r="B39" t="s">
        <v>17</v>
      </c>
      <c r="C39" s="6">
        <f>C47+C54+C61</f>
        <v>-2.0315946000000005</v>
      </c>
      <c r="D39" s="6">
        <f t="shared" ref="D39:AT40" si="20">D47+D54+D61</f>
        <v>-1.9836993951599999</v>
      </c>
      <c r="E39" s="6">
        <f t="shared" si="20"/>
        <v>-1.8236246046357356</v>
      </c>
      <c r="F39" s="6">
        <f t="shared" si="20"/>
        <v>-1.455733030593847</v>
      </c>
      <c r="G39" s="6">
        <f t="shared" si="20"/>
        <v>-0.91402559621967017</v>
      </c>
      <c r="H39" s="6">
        <f t="shared" si="20"/>
        <v>-0.30864996881810658</v>
      </c>
      <c r="I39" s="6">
        <f t="shared" si="20"/>
        <v>0.40778709251846323</v>
      </c>
      <c r="J39" s="6">
        <f t="shared" si="20"/>
        <v>1.2400321693554743</v>
      </c>
      <c r="K39" s="6">
        <f t="shared" si="20"/>
        <v>2.1660519669131455</v>
      </c>
      <c r="L39" s="6">
        <f t="shared" si="20"/>
        <v>3.2143943051401589</v>
      </c>
      <c r="M39" s="6">
        <f t="shared" si="20"/>
        <v>4.3957865173943613</v>
      </c>
      <c r="N39" s="6">
        <f t="shared" si="20"/>
        <v>5.5240926649790616</v>
      </c>
      <c r="O39" s="6">
        <f t="shared" si="20"/>
        <v>6.5955438712653844</v>
      </c>
      <c r="P39" s="6">
        <f t="shared" si="20"/>
        <v>7.7521837318473388</v>
      </c>
      <c r="Q39" s="6">
        <f t="shared" si="20"/>
        <v>8.8838643953040979</v>
      </c>
      <c r="R39" s="6">
        <f t="shared" si="20"/>
        <v>10.057865226558178</v>
      </c>
      <c r="S39" s="6">
        <f t="shared" si="20"/>
        <v>11.211002073445439</v>
      </c>
      <c r="T39" s="6">
        <f t="shared" si="20"/>
        <v>12.455246780790674</v>
      </c>
      <c r="U39" s="6">
        <f t="shared" si="20"/>
        <v>13.796964237660138</v>
      </c>
      <c r="V39" s="6">
        <f t="shared" si="20"/>
        <v>15.242968385390091</v>
      </c>
      <c r="W39" s="6">
        <f t="shared" si="20"/>
        <v>16.754318884781327</v>
      </c>
      <c r="X39" s="6">
        <f t="shared" si="20"/>
        <v>18.381851347755514</v>
      </c>
      <c r="Y39" s="6">
        <f t="shared" si="20"/>
        <v>20.133121168665383</v>
      </c>
      <c r="Z39" s="6">
        <f t="shared" si="20"/>
        <v>22.021416095200852</v>
      </c>
      <c r="AA39" s="6">
        <f t="shared" si="20"/>
        <v>24.088914255145028</v>
      </c>
      <c r="AB39" s="6">
        <f t="shared" si="20"/>
        <v>26.358012905385976</v>
      </c>
      <c r="AC39" s="6">
        <f t="shared" si="20"/>
        <v>28.935974796621554</v>
      </c>
      <c r="AD39" s="6">
        <f t="shared" si="20"/>
        <v>31.813375342829602</v>
      </c>
      <c r="AE39" s="6">
        <f t="shared" si="20"/>
        <v>35.10337018925437</v>
      </c>
      <c r="AF39" s="6">
        <f t="shared" si="20"/>
        <v>37.958081505195224</v>
      </c>
      <c r="AG39" s="6">
        <f t="shared" si="20"/>
        <v>41.22495816445106</v>
      </c>
      <c r="AH39" s="6">
        <f t="shared" si="20"/>
        <v>45.674067830343049</v>
      </c>
      <c r="AI39" s="6">
        <f t="shared" si="20"/>
        <v>50.537254270707329</v>
      </c>
      <c r="AJ39" s="6">
        <f t="shared" si="20"/>
        <v>55.731921573747734</v>
      </c>
      <c r="AK39" s="6">
        <f t="shared" si="20"/>
        <v>61.168179456916675</v>
      </c>
      <c r="AL39" s="6">
        <f t="shared" si="20"/>
        <v>66.861382233602129</v>
      </c>
      <c r="AM39" s="6">
        <f t="shared" si="20"/>
        <v>72.827957779295531</v>
      </c>
      <c r="AN39" s="6">
        <f t="shared" si="20"/>
        <v>79.395720082743907</v>
      </c>
      <c r="AO39" s="6">
        <f t="shared" si="20"/>
        <v>86.647099071998923</v>
      </c>
      <c r="AP39" s="6">
        <f t="shared" si="20"/>
        <v>94.359681789430695</v>
      </c>
      <c r="AQ39" s="6">
        <f t="shared" si="20"/>
        <v>102.56338182387687</v>
      </c>
      <c r="AR39" s="6">
        <f t="shared" si="20"/>
        <v>111.29008557404762</v>
      </c>
      <c r="AS39" s="6">
        <f t="shared" si="20"/>
        <v>120.57378415489397</v>
      </c>
      <c r="AT39" s="6">
        <f t="shared" si="20"/>
        <v>130.4507142210964</v>
      </c>
    </row>
    <row r="40" spans="2:66" x14ac:dyDescent="0.35">
      <c r="B40" t="s">
        <v>19</v>
      </c>
      <c r="C40" s="7">
        <f>C48+C55+C62</f>
        <v>-30.033594600000001</v>
      </c>
      <c r="D40" s="7">
        <f t="shared" si="20"/>
        <v>-28.089393995159998</v>
      </c>
      <c r="E40" s="7">
        <f t="shared" si="20"/>
        <v>-23.946123599795726</v>
      </c>
      <c r="F40" s="7">
        <f t="shared" si="20"/>
        <v>-16.582809880389568</v>
      </c>
      <c r="G40" s="7">
        <f t="shared" si="20"/>
        <v>-7.1483232366092277</v>
      </c>
      <c r="H40" s="7">
        <f t="shared" si="20"/>
        <v>3.1384854348226732</v>
      </c>
      <c r="I40" s="7">
        <f t="shared" si="20"/>
        <v>15.915841385923656</v>
      </c>
      <c r="J40" s="7">
        <f t="shared" si="20"/>
        <v>30.616197020786302</v>
      </c>
      <c r="K40" s="7">
        <f t="shared" si="20"/>
        <v>46.72673233480473</v>
      </c>
      <c r="L40" s="7">
        <f t="shared" si="20"/>
        <v>64.981784159868681</v>
      </c>
      <c r="M40" s="7">
        <f t="shared" si="20"/>
        <v>85.574401182086106</v>
      </c>
      <c r="N40" s="7">
        <f t="shared" si="20"/>
        <v>101.07305789174143</v>
      </c>
      <c r="O40" s="7">
        <f t="shared" si="20"/>
        <v>118.70488017428394</v>
      </c>
      <c r="P40" s="7">
        <f t="shared" si="20"/>
        <v>136.66132433663807</v>
      </c>
      <c r="Q40" s="7">
        <f t="shared" si="20"/>
        <v>155.40282380148867</v>
      </c>
      <c r="R40" s="7">
        <f t="shared" si="20"/>
        <v>171.01263015047266</v>
      </c>
      <c r="S40" s="7">
        <f t="shared" si="20"/>
        <v>187.83981126824975</v>
      </c>
      <c r="T40" s="7">
        <f t="shared" si="20"/>
        <v>205.96767857356221</v>
      </c>
      <c r="U40" s="7">
        <f t="shared" si="20"/>
        <v>225.48540323764814</v>
      </c>
      <c r="V40" s="7">
        <f t="shared" si="20"/>
        <v>246.48844388983093</v>
      </c>
      <c r="W40" s="7">
        <f t="shared" si="20"/>
        <v>269.90173776090205</v>
      </c>
      <c r="X40" s="7">
        <f t="shared" si="20"/>
        <v>296.91849347276604</v>
      </c>
      <c r="Y40" s="7">
        <f t="shared" si="20"/>
        <v>324.10130301810079</v>
      </c>
      <c r="Z40" s="7">
        <f t="shared" si="20"/>
        <v>355.32871516716915</v>
      </c>
      <c r="AA40" s="7">
        <f t="shared" si="20"/>
        <v>389.94986630580325</v>
      </c>
      <c r="AB40" s="7">
        <f t="shared" si="20"/>
        <v>428.19516143608996</v>
      </c>
      <c r="AC40" s="7">
        <f t="shared" si="20"/>
        <v>472.01449104795859</v>
      </c>
      <c r="AD40" s="7">
        <f t="shared" si="20"/>
        <v>520.66950159592568</v>
      </c>
      <c r="AE40" s="7">
        <f t="shared" si="20"/>
        <v>576.36355185548518</v>
      </c>
      <c r="AF40" s="7">
        <f t="shared" si="20"/>
        <v>608.1722291852559</v>
      </c>
      <c r="AG40" s="7">
        <f t="shared" si="20"/>
        <v>678.35708015178591</v>
      </c>
      <c r="AH40" s="7">
        <f t="shared" si="20"/>
        <v>755.41782533498531</v>
      </c>
      <c r="AI40" s="7">
        <f t="shared" si="20"/>
        <v>839.8627976173766</v>
      </c>
      <c r="AJ40" s="7">
        <f t="shared" si="20"/>
        <v>927.78533215438483</v>
      </c>
      <c r="AK40" s="7">
        <f t="shared" si="20"/>
        <v>1019.3976285742713</v>
      </c>
      <c r="AL40" s="7">
        <f t="shared" si="20"/>
        <v>1114.9267025111383</v>
      </c>
      <c r="AM40" s="7">
        <f t="shared" si="20"/>
        <v>1214.6154488959978</v>
      </c>
      <c r="AN40" s="7">
        <f t="shared" si="20"/>
        <v>1331.1763288015145</v>
      </c>
      <c r="AO40" s="7">
        <f t="shared" si="20"/>
        <v>1454.9885876962862</v>
      </c>
      <c r="AP40" s="7">
        <f t="shared" si="20"/>
        <v>1586.5134293084898</v>
      </c>
      <c r="AQ40" s="7">
        <f t="shared" si="20"/>
        <v>1726.2419709551398</v>
      </c>
      <c r="AR40" s="7">
        <f t="shared" si="20"/>
        <v>1874.6972163519602</v>
      </c>
      <c r="AS40" s="7">
        <f t="shared" si="20"/>
        <v>2032.4361603296275</v>
      </c>
      <c r="AT40" s="7">
        <f t="shared" si="20"/>
        <v>2200.0520343734966</v>
      </c>
    </row>
    <row r="42" spans="2:66" x14ac:dyDescent="0.35">
      <c r="B42" s="1" t="s">
        <v>14</v>
      </c>
      <c r="C42" s="1"/>
      <c r="D42" s="1"/>
      <c r="E42" s="1"/>
      <c r="F42" s="1"/>
    </row>
    <row r="43" spans="2:66" x14ac:dyDescent="0.35">
      <c r="B43" s="1" t="s">
        <v>29</v>
      </c>
      <c r="C43" s="1"/>
      <c r="D43" s="1"/>
      <c r="E43" s="1"/>
      <c r="F43" s="1"/>
    </row>
    <row r="44" spans="2:66" x14ac:dyDescent="0.35">
      <c r="B44" t="s">
        <v>15</v>
      </c>
      <c r="C44" s="4">
        <v>0</v>
      </c>
      <c r="D44" s="7">
        <f>C48</f>
        <v>0.93149999999999988</v>
      </c>
      <c r="E44" s="7">
        <f t="shared" ref="E44:AT44" si="21">D48</f>
        <v>1.9747799999999998</v>
      </c>
      <c r="F44" s="7">
        <f t="shared" si="21"/>
        <v>3.1399933499999997</v>
      </c>
      <c r="G44" s="7">
        <f t="shared" si="21"/>
        <v>8.7514313220000002</v>
      </c>
      <c r="H44" s="7">
        <f t="shared" si="21"/>
        <v>12.383349039540001</v>
      </c>
      <c r="I44" s="7">
        <f t="shared" si="21"/>
        <v>17.213037723870304</v>
      </c>
      <c r="J44" s="7">
        <f t="shared" si="21"/>
        <v>22.578947328681853</v>
      </c>
      <c r="K44" s="7">
        <f t="shared" si="21"/>
        <v>28.528520454037242</v>
      </c>
      <c r="L44" s="7">
        <f t="shared" si="21"/>
        <v>35.069325570661412</v>
      </c>
      <c r="M44" s="7">
        <f t="shared" si="21"/>
        <v>42.249739392842933</v>
      </c>
      <c r="N44" s="7">
        <f t="shared" si="21"/>
        <v>50.121804623866574</v>
      </c>
      <c r="O44" s="7">
        <f t="shared" si="21"/>
        <v>58.741497760002858</v>
      </c>
      <c r="P44" s="7">
        <f t="shared" si="21"/>
        <v>68.169016088167311</v>
      </c>
      <c r="Q44" s="7">
        <f t="shared" si="21"/>
        <v>78.469085238701837</v>
      </c>
      <c r="R44" s="7">
        <f t="shared" si="21"/>
        <v>89.711288750748295</v>
      </c>
      <c r="S44" s="7">
        <f t="shared" si="21"/>
        <v>101.97042121045151</v>
      </c>
      <c r="T44" s="7">
        <f t="shared" si="21"/>
        <v>115.20727978727696</v>
      </c>
      <c r="U44" s="7">
        <f t="shared" si="21"/>
        <v>129.49269704632206</v>
      </c>
      <c r="V44" s="7">
        <f t="shared" si="21"/>
        <v>144.90251166697902</v>
      </c>
      <c r="W44" s="7">
        <f t="shared" si="21"/>
        <v>161.51791982763027</v>
      </c>
      <c r="X44" s="7">
        <f t="shared" si="21"/>
        <v>175.5166228706529</v>
      </c>
      <c r="Y44" s="7">
        <f t="shared" si="21"/>
        <v>190.60293307289064</v>
      </c>
      <c r="Z44" s="7">
        <f t="shared" si="21"/>
        <v>206.85729085333668</v>
      </c>
      <c r="AA44" s="7">
        <f t="shared" si="21"/>
        <v>224.36593977702771</v>
      </c>
      <c r="AB44" s="7">
        <f t="shared" si="21"/>
        <v>243.22133966793541</v>
      </c>
      <c r="AC44" s="7">
        <f t="shared" si="21"/>
        <v>263.52260891546729</v>
      </c>
      <c r="AD44" s="7">
        <f t="shared" si="21"/>
        <v>285.37599802915742</v>
      </c>
      <c r="AE44" s="7">
        <f t="shared" si="21"/>
        <v>308.8613285754941</v>
      </c>
      <c r="AF44" s="7">
        <f t="shared" si="21"/>
        <v>334.09590258060325</v>
      </c>
      <c r="AG44" s="7">
        <f t="shared" si="21"/>
        <v>361.20532519621474</v>
      </c>
      <c r="AH44" s="7">
        <f t="shared" si="21"/>
        <v>390.32408867796812</v>
      </c>
      <c r="AI44" s="7">
        <f t="shared" si="21"/>
        <v>421.59619732498481</v>
      </c>
      <c r="AJ44" s="7">
        <f t="shared" si="21"/>
        <v>455.17583625047945</v>
      </c>
      <c r="AK44" s="7">
        <f t="shared" si="21"/>
        <v>491.10604990075871</v>
      </c>
      <c r="AL44" s="7">
        <f t="shared" si="21"/>
        <v>529.55137850655751</v>
      </c>
      <c r="AM44" s="7">
        <f t="shared" si="21"/>
        <v>570.68788011476227</v>
      </c>
      <c r="AN44" s="7">
        <f t="shared" si="21"/>
        <v>614.7039368355413</v>
      </c>
      <c r="AO44" s="7">
        <f t="shared" si="21"/>
        <v>661.80111752677487</v>
      </c>
      <c r="AP44" s="7">
        <f t="shared" si="21"/>
        <v>712.1951008663948</v>
      </c>
      <c r="AQ44" s="7">
        <f t="shared" si="21"/>
        <v>766.11666303978814</v>
      </c>
      <c r="AR44" s="7">
        <f t="shared" si="21"/>
        <v>823.81273456531903</v>
      </c>
      <c r="AS44" s="7">
        <f t="shared" si="21"/>
        <v>885.54753109763703</v>
      </c>
      <c r="AT44" s="7">
        <f t="shared" si="21"/>
        <v>951.60376338721733</v>
      </c>
      <c r="AU44" s="7"/>
    </row>
    <row r="45" spans="2:66" x14ac:dyDescent="0.35">
      <c r="B45" t="s">
        <v>16</v>
      </c>
      <c r="C45" s="3">
        <f t="shared" ref="C45:AT45" si="22">C10</f>
        <v>0.89999999999999991</v>
      </c>
      <c r="D45" s="3">
        <f t="shared" si="22"/>
        <v>0.94499999999999995</v>
      </c>
      <c r="E45" s="3">
        <f t="shared" si="22"/>
        <v>0.99225000000000008</v>
      </c>
      <c r="F45" s="3">
        <f t="shared" si="22"/>
        <v>5.2093125000000002</v>
      </c>
      <c r="G45" s="3">
        <f t="shared" si="22"/>
        <v>2.9172150000000006</v>
      </c>
      <c r="H45" s="3">
        <f t="shared" si="22"/>
        <v>3.8288446875000006</v>
      </c>
      <c r="I45" s="3">
        <f t="shared" si="22"/>
        <v>4.0202869218750008</v>
      </c>
      <c r="J45" s="3">
        <f t="shared" si="22"/>
        <v>4.2213012679687507</v>
      </c>
      <c r="K45" s="3">
        <f t="shared" si="22"/>
        <v>4.3901533186875019</v>
      </c>
      <c r="L45" s="3">
        <f t="shared" si="22"/>
        <v>4.5657594514350022</v>
      </c>
      <c r="M45" s="3">
        <f t="shared" si="22"/>
        <v>4.7483898294924023</v>
      </c>
      <c r="N45" s="3">
        <f t="shared" si="22"/>
        <v>4.9383254226720981</v>
      </c>
      <c r="O45" s="3">
        <f t="shared" si="22"/>
        <v>5.1358584395789819</v>
      </c>
      <c r="P45" s="3">
        <f t="shared" si="22"/>
        <v>5.3412927771621419</v>
      </c>
      <c r="Q45" s="3">
        <f t="shared" si="22"/>
        <v>5.5549444882486272</v>
      </c>
      <c r="R45" s="3">
        <f t="shared" si="22"/>
        <v>5.7771422677785722</v>
      </c>
      <c r="S45" s="3">
        <f t="shared" si="22"/>
        <v>5.892685113134144</v>
      </c>
      <c r="T45" s="3">
        <f t="shared" si="22"/>
        <v>6.0105388153968269</v>
      </c>
      <c r="U45" s="3">
        <f t="shared" si="22"/>
        <v>6.1307495917047632</v>
      </c>
      <c r="V45" s="3">
        <f t="shared" si="22"/>
        <v>6.2533645835388585</v>
      </c>
      <c r="W45" s="3">
        <f t="shared" si="22"/>
        <v>2.6013996667521648</v>
      </c>
      <c r="X45" s="3">
        <f t="shared" si="22"/>
        <v>2.705455653422252</v>
      </c>
      <c r="Y45" s="3">
        <f t="shared" si="22"/>
        <v>2.8136738795591421</v>
      </c>
      <c r="Z45" s="3">
        <f t="shared" si="22"/>
        <v>2.9262208347415077</v>
      </c>
      <c r="AA45" s="3">
        <f t="shared" si="22"/>
        <v>3.0432696681311682</v>
      </c>
      <c r="AB45" s="3">
        <f t="shared" si="22"/>
        <v>3.1650004548564152</v>
      </c>
      <c r="AC45" s="3">
        <f t="shared" si="22"/>
        <v>3.2916004730506718</v>
      </c>
      <c r="AD45" s="3">
        <f t="shared" si="22"/>
        <v>3.3903484872421923</v>
      </c>
      <c r="AE45" s="3">
        <f t="shared" si="22"/>
        <v>3.4920589418594581</v>
      </c>
      <c r="AF45" s="3">
        <f t="shared" si="22"/>
        <v>3.5968207101152418</v>
      </c>
      <c r="AG45" s="3">
        <f t="shared" si="22"/>
        <v>3.7047253314186994</v>
      </c>
      <c r="AH45" s="3">
        <f t="shared" si="22"/>
        <v>3.8158670913612607</v>
      </c>
      <c r="AI45" s="3">
        <f t="shared" si="22"/>
        <v>3.9303431041020986</v>
      </c>
      <c r="AJ45" s="3">
        <f t="shared" si="22"/>
        <v>3.9303431041020986</v>
      </c>
      <c r="AK45" s="3">
        <f t="shared" si="22"/>
        <v>3.9303431041020986</v>
      </c>
      <c r="AL45" s="3">
        <f t="shared" si="22"/>
        <v>3.9303431041020986</v>
      </c>
      <c r="AM45" s="3">
        <f t="shared" si="22"/>
        <v>3.9303431041020986</v>
      </c>
      <c r="AN45" s="3">
        <f t="shared" si="22"/>
        <v>3.9303431041020986</v>
      </c>
      <c r="AO45" s="3">
        <f t="shared" si="22"/>
        <v>3.9303431041020986</v>
      </c>
      <c r="AP45" s="3">
        <f t="shared" si="22"/>
        <v>3.9303431041020986</v>
      </c>
      <c r="AQ45" s="3">
        <f t="shared" si="22"/>
        <v>3.9303431041020986</v>
      </c>
      <c r="AR45" s="3">
        <f t="shared" si="22"/>
        <v>3.9303431041020986</v>
      </c>
      <c r="AS45" s="3">
        <f t="shared" si="22"/>
        <v>3.9303431041020986</v>
      </c>
      <c r="AT45" s="3">
        <f t="shared" si="22"/>
        <v>3.9303431041020986</v>
      </c>
      <c r="AU45" s="3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</row>
    <row r="46" spans="2:66" x14ac:dyDescent="0.35">
      <c r="B46" t="s">
        <v>18</v>
      </c>
      <c r="C46" s="2">
        <v>7.0000000000000007E-2</v>
      </c>
      <c r="D46" s="2">
        <v>7.0000000000000007E-2</v>
      </c>
      <c r="E46" s="2">
        <v>7.0000000000000007E-2</v>
      </c>
      <c r="F46" s="2">
        <v>7.0000000000000007E-2</v>
      </c>
      <c r="G46" s="2">
        <v>7.0000000000000007E-2</v>
      </c>
      <c r="H46" s="2">
        <v>7.0000000000000007E-2</v>
      </c>
      <c r="I46" s="2">
        <v>7.0000000000000007E-2</v>
      </c>
      <c r="J46" s="2">
        <v>7.0000000000000007E-2</v>
      </c>
      <c r="K46" s="2">
        <v>7.0000000000000007E-2</v>
      </c>
      <c r="L46" s="2">
        <v>7.0000000000000007E-2</v>
      </c>
      <c r="M46" s="2">
        <v>7.0000000000000007E-2</v>
      </c>
      <c r="N46" s="2">
        <v>7.0000000000000007E-2</v>
      </c>
      <c r="O46" s="2">
        <v>7.0000000000000007E-2</v>
      </c>
      <c r="P46" s="2">
        <v>7.0000000000000007E-2</v>
      </c>
      <c r="Q46" s="2">
        <v>7.0000000000000007E-2</v>
      </c>
      <c r="R46" s="2">
        <v>7.0000000000000007E-2</v>
      </c>
      <c r="S46" s="2">
        <v>7.0000000000000007E-2</v>
      </c>
      <c r="T46" s="2">
        <v>7.0000000000000007E-2</v>
      </c>
      <c r="U46" s="2">
        <v>7.0000000000000007E-2</v>
      </c>
      <c r="V46" s="2">
        <v>7.0000000000000007E-2</v>
      </c>
      <c r="W46" s="2">
        <v>7.0000000000000007E-2</v>
      </c>
      <c r="X46" s="2">
        <v>7.0000000000000007E-2</v>
      </c>
      <c r="Y46" s="2">
        <v>7.0000000000000007E-2</v>
      </c>
      <c r="Z46" s="2">
        <v>7.0000000000000007E-2</v>
      </c>
      <c r="AA46" s="2">
        <v>7.0000000000000007E-2</v>
      </c>
      <c r="AB46" s="2">
        <v>7.0000000000000007E-2</v>
      </c>
      <c r="AC46" s="2">
        <v>7.0000000000000007E-2</v>
      </c>
      <c r="AD46" s="2">
        <v>7.0000000000000007E-2</v>
      </c>
      <c r="AE46" s="2">
        <v>7.0000000000000007E-2</v>
      </c>
      <c r="AF46" s="2">
        <v>7.0000000000000007E-2</v>
      </c>
      <c r="AG46" s="2">
        <v>7.0000000000000007E-2</v>
      </c>
      <c r="AH46" s="2">
        <v>7.0000000000000007E-2</v>
      </c>
      <c r="AI46" s="2">
        <v>7.0000000000000007E-2</v>
      </c>
      <c r="AJ46" s="2">
        <v>7.0000000000000007E-2</v>
      </c>
      <c r="AK46" s="2">
        <v>7.0000000000000007E-2</v>
      </c>
      <c r="AL46" s="2">
        <v>7.0000000000000007E-2</v>
      </c>
      <c r="AM46" s="2">
        <v>7.0000000000000007E-2</v>
      </c>
      <c r="AN46" s="2">
        <v>7.0000000000000007E-2</v>
      </c>
      <c r="AO46" s="2">
        <v>7.0000000000000007E-2</v>
      </c>
      <c r="AP46" s="2">
        <v>7.0000000000000007E-2</v>
      </c>
      <c r="AQ46" s="2">
        <v>7.0000000000000007E-2</v>
      </c>
      <c r="AR46" s="2">
        <v>7.0000000000000007E-2</v>
      </c>
      <c r="AS46" s="2">
        <v>7.0000000000000007E-2</v>
      </c>
      <c r="AT46" s="2">
        <v>7.0000000000000007E-2</v>
      </c>
      <c r="AU46" s="2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2:66" x14ac:dyDescent="0.35">
      <c r="B47" t="s">
        <v>17</v>
      </c>
      <c r="C47" s="6">
        <f>C44*(C46)+C45*(C46/2)</f>
        <v>3.15E-2</v>
      </c>
      <c r="D47" s="6">
        <f t="shared" ref="D47:AT47" si="23">D44*(D46)+D45*(D46/2)</f>
        <v>9.8280000000000006E-2</v>
      </c>
      <c r="E47" s="6">
        <f t="shared" si="23"/>
        <v>0.17296334999999999</v>
      </c>
      <c r="F47" s="6">
        <f t="shared" si="23"/>
        <v>0.40212547200000004</v>
      </c>
      <c r="G47" s="6">
        <f t="shared" si="23"/>
        <v>0.71470271754000014</v>
      </c>
      <c r="H47" s="6">
        <f t="shared" si="23"/>
        <v>1.0008439968303002</v>
      </c>
      <c r="I47" s="6">
        <f t="shared" si="23"/>
        <v>1.3456226829365465</v>
      </c>
      <c r="J47" s="6">
        <f t="shared" si="23"/>
        <v>1.7282718573866362</v>
      </c>
      <c r="K47" s="6">
        <f t="shared" si="23"/>
        <v>2.1506517979366699</v>
      </c>
      <c r="L47" s="6">
        <f t="shared" si="23"/>
        <v>2.6146543707465244</v>
      </c>
      <c r="M47" s="6">
        <f t="shared" si="23"/>
        <v>3.1236754015312398</v>
      </c>
      <c r="N47" s="6">
        <f t="shared" si="23"/>
        <v>3.6813677134641836</v>
      </c>
      <c r="O47" s="6">
        <f t="shared" si="23"/>
        <v>4.2916598885854649</v>
      </c>
      <c r="P47" s="6">
        <f t="shared" si="23"/>
        <v>4.9587763733723866</v>
      </c>
      <c r="Q47" s="6">
        <f t="shared" si="23"/>
        <v>5.6872590237978313</v>
      </c>
      <c r="R47" s="6">
        <f t="shared" si="23"/>
        <v>6.4819901919246314</v>
      </c>
      <c r="S47" s="6">
        <f t="shared" si="23"/>
        <v>7.344173463691301</v>
      </c>
      <c r="T47" s="6">
        <f t="shared" si="23"/>
        <v>8.2748784436482765</v>
      </c>
      <c r="U47" s="6">
        <f t="shared" si="23"/>
        <v>9.2790650289522123</v>
      </c>
      <c r="V47" s="6">
        <f t="shared" si="23"/>
        <v>10.362043577112393</v>
      </c>
      <c r="W47" s="6">
        <f t="shared" si="23"/>
        <v>11.397303376270445</v>
      </c>
      <c r="X47" s="6">
        <f t="shared" si="23"/>
        <v>12.380854548815483</v>
      </c>
      <c r="Y47" s="6">
        <f t="shared" si="23"/>
        <v>13.440683900886915</v>
      </c>
      <c r="Z47" s="6">
        <f t="shared" si="23"/>
        <v>14.582428088949522</v>
      </c>
      <c r="AA47" s="6">
        <f t="shared" si="23"/>
        <v>15.812130222776533</v>
      </c>
      <c r="AB47" s="6">
        <f t="shared" si="23"/>
        <v>17.136268792675452</v>
      </c>
      <c r="AC47" s="6">
        <f t="shared" si="23"/>
        <v>18.561788640639485</v>
      </c>
      <c r="AD47" s="6">
        <f t="shared" si="23"/>
        <v>20.094982059094498</v>
      </c>
      <c r="AE47" s="6">
        <f t="shared" si="23"/>
        <v>21.742515063249673</v>
      </c>
      <c r="AF47" s="6">
        <f t="shared" si="23"/>
        <v>23.512601905496261</v>
      </c>
      <c r="AG47" s="6">
        <f t="shared" si="23"/>
        <v>25.41403815033469</v>
      </c>
      <c r="AH47" s="6">
        <f t="shared" si="23"/>
        <v>27.456241555655414</v>
      </c>
      <c r="AI47" s="6">
        <f t="shared" si="23"/>
        <v>29.649295821392514</v>
      </c>
      <c r="AJ47" s="6">
        <f t="shared" si="23"/>
        <v>31.999870546177139</v>
      </c>
      <c r="AK47" s="6">
        <f t="shared" si="23"/>
        <v>34.514985501696685</v>
      </c>
      <c r="AL47" s="6">
        <f t="shared" si="23"/>
        <v>37.206158504102596</v>
      </c>
      <c r="AM47" s="6">
        <f t="shared" si="23"/>
        <v>40.085713616676934</v>
      </c>
      <c r="AN47" s="6">
        <f t="shared" si="23"/>
        <v>43.166837587131468</v>
      </c>
      <c r="AO47" s="6">
        <f t="shared" si="23"/>
        <v>46.463640235517815</v>
      </c>
      <c r="AP47" s="6">
        <f t="shared" si="23"/>
        <v>49.991219069291212</v>
      </c>
      <c r="AQ47" s="6">
        <f t="shared" si="23"/>
        <v>53.765728421428747</v>
      </c>
      <c r="AR47" s="6">
        <f t="shared" si="23"/>
        <v>57.804453428215908</v>
      </c>
      <c r="AS47" s="6">
        <f t="shared" si="23"/>
        <v>62.125889185478165</v>
      </c>
      <c r="AT47" s="6">
        <f t="shared" si="23"/>
        <v>66.749825445748783</v>
      </c>
      <c r="AU47" s="6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2:66" x14ac:dyDescent="0.35">
      <c r="B48" t="s">
        <v>19</v>
      </c>
      <c r="C48" s="7">
        <f t="shared" ref="C48:AT48" si="24">C44+C45+C47</f>
        <v>0.93149999999999988</v>
      </c>
      <c r="D48" s="7">
        <f t="shared" si="24"/>
        <v>1.9747799999999998</v>
      </c>
      <c r="E48" s="7">
        <f t="shared" si="24"/>
        <v>3.1399933499999997</v>
      </c>
      <c r="F48" s="7">
        <f t="shared" si="24"/>
        <v>8.7514313220000002</v>
      </c>
      <c r="G48" s="7">
        <f t="shared" si="24"/>
        <v>12.383349039540001</v>
      </c>
      <c r="H48" s="7">
        <f t="shared" si="24"/>
        <v>17.213037723870304</v>
      </c>
      <c r="I48" s="7">
        <f t="shared" si="24"/>
        <v>22.578947328681853</v>
      </c>
      <c r="J48" s="7">
        <f t="shared" si="24"/>
        <v>28.528520454037242</v>
      </c>
      <c r="K48" s="7">
        <f t="shared" si="24"/>
        <v>35.069325570661412</v>
      </c>
      <c r="L48" s="7">
        <f t="shared" si="24"/>
        <v>42.249739392842933</v>
      </c>
      <c r="M48" s="7">
        <f t="shared" si="24"/>
        <v>50.121804623866574</v>
      </c>
      <c r="N48" s="7">
        <f t="shared" si="24"/>
        <v>58.741497760002858</v>
      </c>
      <c r="O48" s="7">
        <f t="shared" si="24"/>
        <v>68.169016088167311</v>
      </c>
      <c r="P48" s="7">
        <f t="shared" si="24"/>
        <v>78.469085238701837</v>
      </c>
      <c r="Q48" s="7">
        <f t="shared" si="24"/>
        <v>89.711288750748295</v>
      </c>
      <c r="R48" s="7">
        <f t="shared" si="24"/>
        <v>101.97042121045151</v>
      </c>
      <c r="S48" s="7">
        <f t="shared" si="24"/>
        <v>115.20727978727696</v>
      </c>
      <c r="T48" s="7">
        <f t="shared" si="24"/>
        <v>129.49269704632206</v>
      </c>
      <c r="U48" s="7">
        <f t="shared" si="24"/>
        <v>144.90251166697902</v>
      </c>
      <c r="V48" s="7">
        <f t="shared" si="24"/>
        <v>161.51791982763027</v>
      </c>
      <c r="W48" s="7">
        <f t="shared" si="24"/>
        <v>175.5166228706529</v>
      </c>
      <c r="X48" s="7">
        <f t="shared" si="24"/>
        <v>190.60293307289064</v>
      </c>
      <c r="Y48" s="7">
        <f t="shared" si="24"/>
        <v>206.85729085333668</v>
      </c>
      <c r="Z48" s="7">
        <f t="shared" si="24"/>
        <v>224.36593977702771</v>
      </c>
      <c r="AA48" s="7">
        <f t="shared" si="24"/>
        <v>243.22133966793541</v>
      </c>
      <c r="AB48" s="7">
        <f t="shared" si="24"/>
        <v>263.52260891546729</v>
      </c>
      <c r="AC48" s="7">
        <f t="shared" si="24"/>
        <v>285.37599802915742</v>
      </c>
      <c r="AD48" s="7">
        <f t="shared" si="24"/>
        <v>308.8613285754941</v>
      </c>
      <c r="AE48" s="7">
        <f t="shared" si="24"/>
        <v>334.09590258060325</v>
      </c>
      <c r="AF48" s="7">
        <f t="shared" si="24"/>
        <v>361.20532519621474</v>
      </c>
      <c r="AG48" s="7">
        <f t="shared" si="24"/>
        <v>390.32408867796812</v>
      </c>
      <c r="AH48" s="7">
        <f t="shared" si="24"/>
        <v>421.59619732498481</v>
      </c>
      <c r="AI48" s="7">
        <f t="shared" si="24"/>
        <v>455.17583625047945</v>
      </c>
      <c r="AJ48" s="7">
        <f t="shared" si="24"/>
        <v>491.10604990075871</v>
      </c>
      <c r="AK48" s="7">
        <f t="shared" si="24"/>
        <v>529.55137850655751</v>
      </c>
      <c r="AL48" s="7">
        <f t="shared" si="24"/>
        <v>570.68788011476227</v>
      </c>
      <c r="AM48" s="7">
        <f t="shared" si="24"/>
        <v>614.7039368355413</v>
      </c>
      <c r="AN48" s="7">
        <f t="shared" si="24"/>
        <v>661.80111752677487</v>
      </c>
      <c r="AO48" s="7">
        <f t="shared" si="24"/>
        <v>712.1951008663948</v>
      </c>
      <c r="AP48" s="7">
        <f t="shared" si="24"/>
        <v>766.11666303978814</v>
      </c>
      <c r="AQ48" s="7">
        <f t="shared" si="24"/>
        <v>823.81273456531903</v>
      </c>
      <c r="AR48" s="7">
        <f t="shared" si="24"/>
        <v>885.54753109763703</v>
      </c>
      <c r="AS48" s="7">
        <f t="shared" si="24"/>
        <v>951.60376338721733</v>
      </c>
      <c r="AT48" s="7">
        <f t="shared" si="24"/>
        <v>1022.2839319370682</v>
      </c>
      <c r="AU48" s="7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2:66" x14ac:dyDescent="0.35"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2:66" x14ac:dyDescent="0.35">
      <c r="B50" s="1" t="s">
        <v>35</v>
      </c>
      <c r="C50" s="1"/>
    </row>
    <row r="51" spans="2:66" x14ac:dyDescent="0.35">
      <c r="B51" t="s">
        <v>15</v>
      </c>
      <c r="C51" s="4">
        <v>-30</v>
      </c>
      <c r="D51" s="7">
        <f t="shared" ref="D51:AT51" si="25">C55</f>
        <v>-31.168500000000002</v>
      </c>
      <c r="E51" s="7">
        <f t="shared" si="25"/>
        <v>-32.372219999999999</v>
      </c>
      <c r="F51" s="7">
        <f t="shared" si="25"/>
        <v>-33.61129665</v>
      </c>
      <c r="G51" s="7">
        <f t="shared" si="25"/>
        <v>-30.572448978000001</v>
      </c>
      <c r="H51" s="7">
        <f t="shared" si="25"/>
        <v>-29.69320288146</v>
      </c>
      <c r="I51" s="7">
        <f t="shared" si="25"/>
        <v>-27.808872831599697</v>
      </c>
      <c r="J51" s="7">
        <f t="shared" si="25"/>
        <v>-25.594496965671048</v>
      </c>
      <c r="K51" s="7">
        <f t="shared" si="25"/>
        <v>-23.017064940920363</v>
      </c>
      <c r="L51" s="7">
        <f t="shared" si="25"/>
        <v>-20.084450801943223</v>
      </c>
      <c r="M51" s="7">
        <f t="shared" si="25"/>
        <v>-16.764801325844022</v>
      </c>
      <c r="N51" s="7">
        <f t="shared" si="25"/>
        <v>-13.023753945128467</v>
      </c>
      <c r="O51" s="7">
        <f t="shared" si="25"/>
        <v>-8.8242499088218374</v>
      </c>
      <c r="P51" s="7">
        <f t="shared" si="25"/>
        <v>-4.1263339174751197</v>
      </c>
      <c r="Q51" s="7">
        <f t="shared" si="25"/>
        <v>1.1130607326644388</v>
      </c>
      <c r="R51" s="7">
        <f t="shared" si="25"/>
        <v>6.9403425292882792</v>
      </c>
      <c r="S51" s="7">
        <f t="shared" si="25"/>
        <v>13.405508753489283</v>
      </c>
      <c r="T51" s="7">
        <f t="shared" si="25"/>
        <v>20.442823458327375</v>
      </c>
      <c r="U51" s="7">
        <f t="shared" si="25"/>
        <v>28.094728774346009</v>
      </c>
      <c r="V51" s="7">
        <f t="shared" si="25"/>
        <v>36.406685615964662</v>
      </c>
      <c r="W51" s="7">
        <f t="shared" si="25"/>
        <v>45.427385953044912</v>
      </c>
      <c r="X51" s="7">
        <f t="shared" si="25"/>
        <v>51.29975162484655</v>
      </c>
      <c r="Y51" s="7">
        <f t="shared" si="25"/>
        <v>57.690880839877835</v>
      </c>
      <c r="Z51" s="7">
        <f t="shared" si="25"/>
        <v>64.641394964012989</v>
      </c>
      <c r="AA51" s="7">
        <f t="shared" si="25"/>
        <v>72.194931175451359</v>
      </c>
      <c r="AB51" s="7">
        <f t="shared" si="25"/>
        <v>80.398360464248725</v>
      </c>
      <c r="AC51" s="7">
        <f t="shared" si="25"/>
        <v>89.302021167522526</v>
      </c>
      <c r="AD51" s="7">
        <f t="shared" si="25"/>
        <v>98.95996913885655</v>
      </c>
      <c r="AE51" s="7">
        <f t="shared" si="25"/>
        <v>109.39617766287218</v>
      </c>
      <c r="AF51" s="7">
        <f t="shared" si="25"/>
        <v>120.66819110409776</v>
      </c>
      <c r="AG51" s="7">
        <f t="shared" si="25"/>
        <v>132.83767391635388</v>
      </c>
      <c r="AH51" s="7">
        <f t="shared" si="25"/>
        <v>145.97070180851699</v>
      </c>
      <c r="AI51" s="7">
        <f t="shared" si="25"/>
        <v>160.1380733746721</v>
      </c>
      <c r="AJ51" s="7">
        <f t="shared" si="25"/>
        <v>175.41564362364483</v>
      </c>
      <c r="AK51" s="7">
        <f t="shared" si="25"/>
        <v>191.76264379004564</v>
      </c>
      <c r="AL51" s="7">
        <f t="shared" si="25"/>
        <v>209.25393396809451</v>
      </c>
      <c r="AM51" s="7">
        <f t="shared" si="25"/>
        <v>227.9696144586068</v>
      </c>
      <c r="AN51" s="7">
        <f t="shared" si="25"/>
        <v>247.99539258345493</v>
      </c>
      <c r="AO51" s="7">
        <f t="shared" si="25"/>
        <v>269.42297517704242</v>
      </c>
      <c r="AP51" s="7">
        <f t="shared" si="25"/>
        <v>292.3504885521811</v>
      </c>
      <c r="AQ51" s="7">
        <f t="shared" si="25"/>
        <v>316.88292786357948</v>
      </c>
      <c r="AR51" s="7">
        <f t="shared" si="25"/>
        <v>343.13263792677571</v>
      </c>
      <c r="AS51" s="7">
        <f t="shared" si="25"/>
        <v>371.21982769439569</v>
      </c>
      <c r="AT51" s="7">
        <f t="shared" si="25"/>
        <v>401.27312074574911</v>
      </c>
    </row>
    <row r="52" spans="2:66" x14ac:dyDescent="0.35">
      <c r="B52" t="s">
        <v>16</v>
      </c>
      <c r="C52" s="3">
        <f t="shared" ref="C52:AT52" si="26">C16</f>
        <v>0.89999999999999991</v>
      </c>
      <c r="D52" s="3">
        <f t="shared" si="26"/>
        <v>0.94499999999999995</v>
      </c>
      <c r="E52" s="3">
        <f t="shared" si="26"/>
        <v>0.99225000000000008</v>
      </c>
      <c r="F52" s="3">
        <f t="shared" si="26"/>
        <v>5.2093125000000002</v>
      </c>
      <c r="G52" s="3">
        <f t="shared" si="26"/>
        <v>2.9172150000000006</v>
      </c>
      <c r="H52" s="3">
        <f t="shared" si="26"/>
        <v>3.8288446875000006</v>
      </c>
      <c r="I52" s="3">
        <f t="shared" si="26"/>
        <v>4.0202869218750008</v>
      </c>
      <c r="J52" s="3">
        <f t="shared" si="26"/>
        <v>4.2213012679687507</v>
      </c>
      <c r="K52" s="3">
        <f t="shared" si="26"/>
        <v>4.3901533186875019</v>
      </c>
      <c r="L52" s="3">
        <f t="shared" si="26"/>
        <v>4.5657594514350022</v>
      </c>
      <c r="M52" s="3">
        <f t="shared" si="26"/>
        <v>4.7483898294924023</v>
      </c>
      <c r="N52" s="3">
        <f t="shared" si="26"/>
        <v>4.9383254226720981</v>
      </c>
      <c r="O52" s="3">
        <f t="shared" si="26"/>
        <v>5.1358584395789819</v>
      </c>
      <c r="P52" s="3">
        <f t="shared" si="26"/>
        <v>5.3412927771621419</v>
      </c>
      <c r="Q52" s="3">
        <f t="shared" si="26"/>
        <v>5.5549444882486272</v>
      </c>
      <c r="R52" s="3">
        <f t="shared" si="26"/>
        <v>5.7771422677785722</v>
      </c>
      <c r="S52" s="3">
        <f t="shared" si="26"/>
        <v>5.892685113134144</v>
      </c>
      <c r="T52" s="3">
        <f t="shared" si="26"/>
        <v>6.0105388153968269</v>
      </c>
      <c r="U52" s="3">
        <f t="shared" si="26"/>
        <v>6.1307495917047632</v>
      </c>
      <c r="V52" s="3">
        <f t="shared" si="26"/>
        <v>6.2533645835388585</v>
      </c>
      <c r="W52" s="3">
        <f t="shared" si="26"/>
        <v>2.6013996667521648</v>
      </c>
      <c r="X52" s="3">
        <f t="shared" si="26"/>
        <v>2.705455653422252</v>
      </c>
      <c r="Y52" s="3">
        <f t="shared" si="26"/>
        <v>2.8136738795591421</v>
      </c>
      <c r="Z52" s="3">
        <f t="shared" si="26"/>
        <v>2.9262208347415077</v>
      </c>
      <c r="AA52" s="3">
        <f t="shared" si="26"/>
        <v>3.0432696681311682</v>
      </c>
      <c r="AB52" s="3">
        <f t="shared" si="26"/>
        <v>3.1650004548564152</v>
      </c>
      <c r="AC52" s="3">
        <f t="shared" si="26"/>
        <v>3.2916004730506718</v>
      </c>
      <c r="AD52" s="3">
        <f t="shared" si="26"/>
        <v>3.3903484872421923</v>
      </c>
      <c r="AE52" s="3">
        <f t="shared" si="26"/>
        <v>3.4920589418594581</v>
      </c>
      <c r="AF52" s="3">
        <f t="shared" si="26"/>
        <v>3.5968207101152418</v>
      </c>
      <c r="AG52" s="3">
        <f t="shared" si="26"/>
        <v>3.7047253314186994</v>
      </c>
      <c r="AH52" s="3">
        <f t="shared" si="26"/>
        <v>3.8158670913612607</v>
      </c>
      <c r="AI52" s="3">
        <f t="shared" si="26"/>
        <v>3.9303431041020986</v>
      </c>
      <c r="AJ52" s="3">
        <f t="shared" si="26"/>
        <v>3.9303431041020986</v>
      </c>
      <c r="AK52" s="3">
        <f t="shared" si="26"/>
        <v>3.9303431041020986</v>
      </c>
      <c r="AL52" s="3">
        <f t="shared" si="26"/>
        <v>3.9303431041020986</v>
      </c>
      <c r="AM52" s="3">
        <f t="shared" si="26"/>
        <v>3.9303431041020986</v>
      </c>
      <c r="AN52" s="3">
        <f t="shared" si="26"/>
        <v>3.9303431041020986</v>
      </c>
      <c r="AO52" s="3">
        <f t="shared" si="26"/>
        <v>3.9303431041020986</v>
      </c>
      <c r="AP52" s="3">
        <f t="shared" si="26"/>
        <v>3.9303431041020986</v>
      </c>
      <c r="AQ52" s="3">
        <f t="shared" si="26"/>
        <v>3.9303431041020986</v>
      </c>
      <c r="AR52" s="3">
        <f t="shared" si="26"/>
        <v>3.9303431041020986</v>
      </c>
      <c r="AS52" s="3">
        <f t="shared" si="26"/>
        <v>3.9303431041020986</v>
      </c>
      <c r="AT52" s="3">
        <f t="shared" si="26"/>
        <v>3.9303431041020986</v>
      </c>
    </row>
    <row r="53" spans="2:66" x14ac:dyDescent="0.35">
      <c r="B53" t="s">
        <v>18</v>
      </c>
      <c r="C53" s="11">
        <f>C46</f>
        <v>7.0000000000000007E-2</v>
      </c>
      <c r="D53" s="11">
        <f t="shared" ref="D53:AT53" si="27">D46</f>
        <v>7.0000000000000007E-2</v>
      </c>
      <c r="E53" s="11">
        <f t="shared" si="27"/>
        <v>7.0000000000000007E-2</v>
      </c>
      <c r="F53" s="11">
        <f t="shared" si="27"/>
        <v>7.0000000000000007E-2</v>
      </c>
      <c r="G53" s="11">
        <f t="shared" si="27"/>
        <v>7.0000000000000007E-2</v>
      </c>
      <c r="H53" s="11">
        <f t="shared" si="27"/>
        <v>7.0000000000000007E-2</v>
      </c>
      <c r="I53" s="11">
        <f t="shared" si="27"/>
        <v>7.0000000000000007E-2</v>
      </c>
      <c r="J53" s="11">
        <f t="shared" si="27"/>
        <v>7.0000000000000007E-2</v>
      </c>
      <c r="K53" s="11">
        <f t="shared" si="27"/>
        <v>7.0000000000000007E-2</v>
      </c>
      <c r="L53" s="11">
        <f t="shared" si="27"/>
        <v>7.0000000000000007E-2</v>
      </c>
      <c r="M53" s="11">
        <f t="shared" si="27"/>
        <v>7.0000000000000007E-2</v>
      </c>
      <c r="N53" s="11">
        <f t="shared" si="27"/>
        <v>7.0000000000000007E-2</v>
      </c>
      <c r="O53" s="11">
        <f t="shared" si="27"/>
        <v>7.0000000000000007E-2</v>
      </c>
      <c r="P53" s="11">
        <f t="shared" si="27"/>
        <v>7.0000000000000007E-2</v>
      </c>
      <c r="Q53" s="11">
        <f t="shared" si="27"/>
        <v>7.0000000000000007E-2</v>
      </c>
      <c r="R53" s="11">
        <f t="shared" si="27"/>
        <v>7.0000000000000007E-2</v>
      </c>
      <c r="S53" s="11">
        <f t="shared" si="27"/>
        <v>7.0000000000000007E-2</v>
      </c>
      <c r="T53" s="11">
        <f t="shared" si="27"/>
        <v>7.0000000000000007E-2</v>
      </c>
      <c r="U53" s="11">
        <f t="shared" si="27"/>
        <v>7.0000000000000007E-2</v>
      </c>
      <c r="V53" s="11">
        <f t="shared" si="27"/>
        <v>7.0000000000000007E-2</v>
      </c>
      <c r="W53" s="11">
        <f t="shared" si="27"/>
        <v>7.0000000000000007E-2</v>
      </c>
      <c r="X53" s="11">
        <f t="shared" si="27"/>
        <v>7.0000000000000007E-2</v>
      </c>
      <c r="Y53" s="11">
        <f t="shared" si="27"/>
        <v>7.0000000000000007E-2</v>
      </c>
      <c r="Z53" s="11">
        <f t="shared" si="27"/>
        <v>7.0000000000000007E-2</v>
      </c>
      <c r="AA53" s="11">
        <f t="shared" si="27"/>
        <v>7.0000000000000007E-2</v>
      </c>
      <c r="AB53" s="11">
        <f t="shared" si="27"/>
        <v>7.0000000000000007E-2</v>
      </c>
      <c r="AC53" s="11">
        <f t="shared" si="27"/>
        <v>7.0000000000000007E-2</v>
      </c>
      <c r="AD53" s="11">
        <f t="shared" si="27"/>
        <v>7.0000000000000007E-2</v>
      </c>
      <c r="AE53" s="11">
        <f t="shared" si="27"/>
        <v>7.0000000000000007E-2</v>
      </c>
      <c r="AF53" s="11">
        <f t="shared" si="27"/>
        <v>7.0000000000000007E-2</v>
      </c>
      <c r="AG53" s="11">
        <f t="shared" si="27"/>
        <v>7.0000000000000007E-2</v>
      </c>
      <c r="AH53" s="11">
        <f t="shared" si="27"/>
        <v>7.0000000000000007E-2</v>
      </c>
      <c r="AI53" s="11">
        <f t="shared" si="27"/>
        <v>7.0000000000000007E-2</v>
      </c>
      <c r="AJ53" s="11">
        <f t="shared" si="27"/>
        <v>7.0000000000000007E-2</v>
      </c>
      <c r="AK53" s="11">
        <f t="shared" si="27"/>
        <v>7.0000000000000007E-2</v>
      </c>
      <c r="AL53" s="11">
        <f t="shared" si="27"/>
        <v>7.0000000000000007E-2</v>
      </c>
      <c r="AM53" s="11">
        <f t="shared" si="27"/>
        <v>7.0000000000000007E-2</v>
      </c>
      <c r="AN53" s="11">
        <f t="shared" si="27"/>
        <v>7.0000000000000007E-2</v>
      </c>
      <c r="AO53" s="11">
        <f t="shared" si="27"/>
        <v>7.0000000000000007E-2</v>
      </c>
      <c r="AP53" s="11">
        <f t="shared" si="27"/>
        <v>7.0000000000000007E-2</v>
      </c>
      <c r="AQ53" s="11">
        <f t="shared" si="27"/>
        <v>7.0000000000000007E-2</v>
      </c>
      <c r="AR53" s="11">
        <f t="shared" si="27"/>
        <v>7.0000000000000007E-2</v>
      </c>
      <c r="AS53" s="11">
        <f t="shared" si="27"/>
        <v>7.0000000000000007E-2</v>
      </c>
      <c r="AT53" s="11">
        <f t="shared" si="27"/>
        <v>7.0000000000000007E-2</v>
      </c>
    </row>
    <row r="54" spans="2:66" x14ac:dyDescent="0.35">
      <c r="B54" t="s">
        <v>17</v>
      </c>
      <c r="C54" s="6">
        <f>C51*(C53)+C52*(C53/2)</f>
        <v>-2.0685000000000002</v>
      </c>
      <c r="D54" s="6">
        <f t="shared" ref="D54:AT54" si="28">D51*(D53)+D52*(D53/2)</f>
        <v>-2.14872</v>
      </c>
      <c r="E54" s="6">
        <f t="shared" si="28"/>
        <v>-2.2313266499999997</v>
      </c>
      <c r="F54" s="6">
        <f t="shared" si="28"/>
        <v>-2.1704648280000005</v>
      </c>
      <c r="G54" s="6">
        <f t="shared" si="28"/>
        <v>-2.0379689034600004</v>
      </c>
      <c r="H54" s="6">
        <f t="shared" si="28"/>
        <v>-1.9445146376397</v>
      </c>
      <c r="I54" s="6">
        <f t="shared" si="28"/>
        <v>-1.8059110559463538</v>
      </c>
      <c r="J54" s="6">
        <f t="shared" si="28"/>
        <v>-1.643869243218067</v>
      </c>
      <c r="K54" s="6">
        <f t="shared" si="28"/>
        <v>-1.4575391797103632</v>
      </c>
      <c r="L54" s="6">
        <f t="shared" si="28"/>
        <v>-1.2461099753358007</v>
      </c>
      <c r="M54" s="6">
        <f t="shared" si="28"/>
        <v>-1.0073424487768476</v>
      </c>
      <c r="N54" s="6">
        <f t="shared" si="28"/>
        <v>-0.73882138636546935</v>
      </c>
      <c r="O54" s="6">
        <f t="shared" si="28"/>
        <v>-0.4379424482322643</v>
      </c>
      <c r="P54" s="6">
        <f t="shared" si="28"/>
        <v>-0.10189812702258341</v>
      </c>
      <c r="Q54" s="6">
        <f t="shared" si="28"/>
        <v>0.27233730837521269</v>
      </c>
      <c r="R54" s="6">
        <f t="shared" si="28"/>
        <v>0.68802395642242964</v>
      </c>
      <c r="S54" s="6">
        <f t="shared" si="28"/>
        <v>1.1446295917039451</v>
      </c>
      <c r="T54" s="6">
        <f t="shared" si="28"/>
        <v>1.6413665006218054</v>
      </c>
      <c r="U54" s="6">
        <f t="shared" si="28"/>
        <v>2.1812072499138875</v>
      </c>
      <c r="V54" s="6">
        <f t="shared" si="28"/>
        <v>2.7673357535413867</v>
      </c>
      <c r="W54" s="6">
        <f t="shared" si="28"/>
        <v>3.2709660050494702</v>
      </c>
      <c r="X54" s="6">
        <f t="shared" si="28"/>
        <v>3.6856735616090379</v>
      </c>
      <c r="Y54" s="6">
        <f t="shared" si="28"/>
        <v>4.1368402445760193</v>
      </c>
      <c r="Z54" s="6">
        <f t="shared" si="28"/>
        <v>4.6273153766968624</v>
      </c>
      <c r="AA54" s="6">
        <f t="shared" si="28"/>
        <v>5.1601596206661862</v>
      </c>
      <c r="AB54" s="6">
        <f t="shared" si="28"/>
        <v>5.7386602484173865</v>
      </c>
      <c r="AC54" s="6">
        <f t="shared" si="28"/>
        <v>6.3663474982833508</v>
      </c>
      <c r="AD54" s="6">
        <f t="shared" si="28"/>
        <v>7.0458600367734361</v>
      </c>
      <c r="AE54" s="6">
        <f t="shared" si="28"/>
        <v>7.7799544993661343</v>
      </c>
      <c r="AF54" s="6">
        <f t="shared" si="28"/>
        <v>8.5726621021408782</v>
      </c>
      <c r="AG54" s="6">
        <f t="shared" si="28"/>
        <v>9.4283025607444273</v>
      </c>
      <c r="AH54" s="6">
        <f t="shared" si="28"/>
        <v>10.351504474793835</v>
      </c>
      <c r="AI54" s="6">
        <f t="shared" si="28"/>
        <v>11.347227144870622</v>
      </c>
      <c r="AJ54" s="6">
        <f t="shared" si="28"/>
        <v>12.416657062298713</v>
      </c>
      <c r="AK54" s="6">
        <f t="shared" si="28"/>
        <v>13.560947073946771</v>
      </c>
      <c r="AL54" s="6">
        <f t="shared" si="28"/>
        <v>14.785337386410191</v>
      </c>
      <c r="AM54" s="6">
        <f t="shared" si="28"/>
        <v>16.095435020746049</v>
      </c>
      <c r="AN54" s="6">
        <f t="shared" si="28"/>
        <v>17.49723948948542</v>
      </c>
      <c r="AO54" s="6">
        <f t="shared" si="28"/>
        <v>18.997170271036545</v>
      </c>
      <c r="AP54" s="6">
        <f t="shared" si="28"/>
        <v>20.602096207296253</v>
      </c>
      <c r="AQ54" s="6">
        <f t="shared" si="28"/>
        <v>22.31936695909414</v>
      </c>
      <c r="AR54" s="6">
        <f t="shared" si="28"/>
        <v>24.156846663517875</v>
      </c>
      <c r="AS54" s="6">
        <f t="shared" si="28"/>
        <v>26.122949947251275</v>
      </c>
      <c r="AT54" s="6">
        <f t="shared" si="28"/>
        <v>28.226680460846016</v>
      </c>
    </row>
    <row r="55" spans="2:66" x14ac:dyDescent="0.35">
      <c r="B55" t="s">
        <v>19</v>
      </c>
      <c r="C55" s="7">
        <f>C51+C52+C54</f>
        <v>-31.168500000000002</v>
      </c>
      <c r="D55" s="7">
        <f t="shared" ref="D55:AT55" si="29">D51+D52+D54</f>
        <v>-32.372219999999999</v>
      </c>
      <c r="E55" s="7">
        <f t="shared" si="29"/>
        <v>-33.61129665</v>
      </c>
      <c r="F55" s="7">
        <f t="shared" si="29"/>
        <v>-30.572448978000001</v>
      </c>
      <c r="G55" s="7">
        <f t="shared" si="29"/>
        <v>-29.69320288146</v>
      </c>
      <c r="H55" s="7">
        <f t="shared" si="29"/>
        <v>-27.808872831599697</v>
      </c>
      <c r="I55" s="7">
        <f t="shared" si="29"/>
        <v>-25.594496965671048</v>
      </c>
      <c r="J55" s="7">
        <f t="shared" si="29"/>
        <v>-23.017064940920363</v>
      </c>
      <c r="K55" s="7">
        <f t="shared" si="29"/>
        <v>-20.084450801943223</v>
      </c>
      <c r="L55" s="7">
        <f t="shared" si="29"/>
        <v>-16.764801325844022</v>
      </c>
      <c r="M55" s="7">
        <f t="shared" si="29"/>
        <v>-13.023753945128467</v>
      </c>
      <c r="N55" s="7">
        <f t="shared" si="29"/>
        <v>-8.8242499088218374</v>
      </c>
      <c r="O55" s="7">
        <f t="shared" si="29"/>
        <v>-4.1263339174751197</v>
      </c>
      <c r="P55" s="7">
        <f t="shared" si="29"/>
        <v>1.1130607326644388</v>
      </c>
      <c r="Q55" s="7">
        <f t="shared" si="29"/>
        <v>6.9403425292882792</v>
      </c>
      <c r="R55" s="7">
        <f t="shared" si="29"/>
        <v>13.405508753489283</v>
      </c>
      <c r="S55" s="7">
        <f t="shared" si="29"/>
        <v>20.442823458327375</v>
      </c>
      <c r="T55" s="7">
        <f t="shared" si="29"/>
        <v>28.094728774346009</v>
      </c>
      <c r="U55" s="7">
        <f t="shared" si="29"/>
        <v>36.406685615964662</v>
      </c>
      <c r="V55" s="7">
        <f t="shared" si="29"/>
        <v>45.427385953044912</v>
      </c>
      <c r="W55" s="7">
        <f t="shared" si="29"/>
        <v>51.29975162484655</v>
      </c>
      <c r="X55" s="7">
        <f t="shared" si="29"/>
        <v>57.690880839877835</v>
      </c>
      <c r="Y55" s="7">
        <f t="shared" si="29"/>
        <v>64.641394964012989</v>
      </c>
      <c r="Z55" s="7">
        <f t="shared" si="29"/>
        <v>72.194931175451359</v>
      </c>
      <c r="AA55" s="7">
        <f t="shared" si="29"/>
        <v>80.398360464248725</v>
      </c>
      <c r="AB55" s="7">
        <f t="shared" si="29"/>
        <v>89.302021167522526</v>
      </c>
      <c r="AC55" s="7">
        <f t="shared" si="29"/>
        <v>98.95996913885655</v>
      </c>
      <c r="AD55" s="7">
        <f t="shared" si="29"/>
        <v>109.39617766287218</v>
      </c>
      <c r="AE55" s="7">
        <f t="shared" si="29"/>
        <v>120.66819110409776</v>
      </c>
      <c r="AF55" s="7">
        <f t="shared" si="29"/>
        <v>132.83767391635388</v>
      </c>
      <c r="AG55" s="7">
        <f t="shared" si="29"/>
        <v>145.97070180851699</v>
      </c>
      <c r="AH55" s="7">
        <f t="shared" si="29"/>
        <v>160.1380733746721</v>
      </c>
      <c r="AI55" s="7">
        <f t="shared" si="29"/>
        <v>175.41564362364483</v>
      </c>
      <c r="AJ55" s="7">
        <f t="shared" si="29"/>
        <v>191.76264379004564</v>
      </c>
      <c r="AK55" s="7">
        <f t="shared" si="29"/>
        <v>209.25393396809451</v>
      </c>
      <c r="AL55" s="7">
        <f t="shared" si="29"/>
        <v>227.9696144586068</v>
      </c>
      <c r="AM55" s="7">
        <f t="shared" si="29"/>
        <v>247.99539258345493</v>
      </c>
      <c r="AN55" s="7">
        <f t="shared" si="29"/>
        <v>269.42297517704242</v>
      </c>
      <c r="AO55" s="7">
        <f t="shared" si="29"/>
        <v>292.3504885521811</v>
      </c>
      <c r="AP55" s="7">
        <f t="shared" si="29"/>
        <v>316.88292786357948</v>
      </c>
      <c r="AQ55" s="7">
        <f t="shared" si="29"/>
        <v>343.13263792677571</v>
      </c>
      <c r="AR55" s="7">
        <f t="shared" si="29"/>
        <v>371.21982769439569</v>
      </c>
      <c r="AS55" s="7">
        <f t="shared" si="29"/>
        <v>401.27312074574911</v>
      </c>
      <c r="AT55" s="7">
        <f t="shared" si="29"/>
        <v>433.43014431069724</v>
      </c>
    </row>
    <row r="57" spans="2:66" x14ac:dyDescent="0.35">
      <c r="B57" s="1" t="s">
        <v>30</v>
      </c>
      <c r="C57" s="1"/>
    </row>
    <row r="58" spans="2:66" x14ac:dyDescent="0.35">
      <c r="B58" t="s">
        <v>15</v>
      </c>
      <c r="C58" s="4">
        <v>0</v>
      </c>
      <c r="D58" s="7">
        <f>C62</f>
        <v>0.2034054000000004</v>
      </c>
      <c r="E58" s="7">
        <f t="shared" ref="E58:AT58" si="30">D62</f>
        <v>2.3080460048400009</v>
      </c>
      <c r="F58" s="7">
        <f t="shared" si="30"/>
        <v>6.5251797002042728</v>
      </c>
      <c r="G58" s="7">
        <f t="shared" si="30"/>
        <v>5.2382077756104328</v>
      </c>
      <c r="H58" s="7">
        <f t="shared" si="30"/>
        <v>10.161530605310771</v>
      </c>
      <c r="I58" s="7">
        <f t="shared" si="30"/>
        <v>13.734320542552066</v>
      </c>
      <c r="J58" s="7">
        <f t="shared" si="30"/>
        <v>18.931391022912852</v>
      </c>
      <c r="K58" s="7">
        <f t="shared" si="30"/>
        <v>25.104741507669424</v>
      </c>
      <c r="L58" s="7">
        <f t="shared" si="30"/>
        <v>31.741857566086541</v>
      </c>
      <c r="M58" s="7">
        <f t="shared" si="30"/>
        <v>39.496846092869767</v>
      </c>
      <c r="N58" s="7">
        <f t="shared" si="30"/>
        <v>48.476350503348002</v>
      </c>
      <c r="O58" s="7">
        <f t="shared" si="30"/>
        <v>51.155810040560418</v>
      </c>
      <c r="P58" s="7">
        <f t="shared" si="30"/>
        <v>54.662198003591755</v>
      </c>
      <c r="Q58" s="7">
        <f t="shared" si="30"/>
        <v>57.079178365271794</v>
      </c>
      <c r="R58" s="7">
        <f t="shared" si="30"/>
        <v>58.751192521452097</v>
      </c>
      <c r="S58" s="7">
        <f t="shared" si="30"/>
        <v>55.636700186531854</v>
      </c>
      <c r="T58" s="7">
        <f t="shared" si="30"/>
        <v>52.189708022645419</v>
      </c>
      <c r="U58" s="7">
        <f t="shared" si="30"/>
        <v>48.380252752894137</v>
      </c>
      <c r="V58" s="7">
        <f t="shared" si="30"/>
        <v>44.176205954704486</v>
      </c>
      <c r="W58" s="7">
        <f t="shared" si="30"/>
        <v>39.543138109155777</v>
      </c>
      <c r="X58" s="7">
        <f t="shared" si="30"/>
        <v>43.08536326540262</v>
      </c>
      <c r="Y58" s="7">
        <f t="shared" si="30"/>
        <v>48.624679559997539</v>
      </c>
      <c r="Z58" s="7">
        <f t="shared" si="30"/>
        <v>52.602617200751112</v>
      </c>
      <c r="AA58" s="7">
        <f t="shared" si="30"/>
        <v>58.767844214690122</v>
      </c>
      <c r="AB58" s="7">
        <f t="shared" si="30"/>
        <v>66.330166173619162</v>
      </c>
      <c r="AC58" s="7">
        <f t="shared" si="30"/>
        <v>75.370531353100134</v>
      </c>
      <c r="AD58" s="7">
        <f t="shared" si="30"/>
        <v>87.678523879944635</v>
      </c>
      <c r="AE58" s="7">
        <f t="shared" si="30"/>
        <v>102.41199535755942</v>
      </c>
      <c r="AF58" s="7">
        <f t="shared" si="30"/>
        <v>121.5994581707842</v>
      </c>
      <c r="AG58" s="7">
        <f t="shared" si="30"/>
        <v>114.12923007268729</v>
      </c>
      <c r="AH58" s="7">
        <f t="shared" si="30"/>
        <v>142.06228966530082</v>
      </c>
      <c r="AI58" s="7">
        <f t="shared" si="30"/>
        <v>173.68355463532845</v>
      </c>
      <c r="AJ58" s="7">
        <f t="shared" si="30"/>
        <v>209.27131774325233</v>
      </c>
      <c r="AK58" s="7">
        <f t="shared" si="30"/>
        <v>244.91663846358048</v>
      </c>
      <c r="AL58" s="7">
        <f t="shared" si="30"/>
        <v>280.59231609961915</v>
      </c>
      <c r="AM58" s="7">
        <f t="shared" si="30"/>
        <v>316.26920793776924</v>
      </c>
      <c r="AN58" s="7">
        <f t="shared" si="30"/>
        <v>351.91611947700164</v>
      </c>
      <c r="AO58" s="7">
        <f t="shared" si="30"/>
        <v>399.95223609769727</v>
      </c>
      <c r="AP58" s="7">
        <f t="shared" si="30"/>
        <v>450.44299827771044</v>
      </c>
      <c r="AQ58" s="7">
        <f t="shared" si="30"/>
        <v>503.51383840512233</v>
      </c>
      <c r="AR58" s="7">
        <f t="shared" si="30"/>
        <v>559.29659846304503</v>
      </c>
      <c r="AS58" s="7">
        <f t="shared" si="30"/>
        <v>617.92985755992754</v>
      </c>
      <c r="AT58" s="7">
        <f t="shared" si="30"/>
        <v>679.55927619666079</v>
      </c>
    </row>
    <row r="59" spans="2:66" x14ac:dyDescent="0.35">
      <c r="B59" t="s">
        <v>16</v>
      </c>
      <c r="C59" s="3">
        <f t="shared" ref="C59:AT59" si="31">C31</f>
        <v>0.1980000000000004</v>
      </c>
      <c r="D59" s="3">
        <f t="shared" si="31"/>
        <v>2.0379000000000005</v>
      </c>
      <c r="E59" s="3">
        <f t="shared" si="31"/>
        <v>3.9823950000000075</v>
      </c>
      <c r="F59" s="3">
        <f t="shared" si="31"/>
        <v>-1.5995782499999933</v>
      </c>
      <c r="G59" s="3">
        <f t="shared" si="31"/>
        <v>4.5140822400000076</v>
      </c>
      <c r="H59" s="3">
        <f t="shared" si="31"/>
        <v>2.9377692652500009</v>
      </c>
      <c r="I59" s="3">
        <f t="shared" si="31"/>
        <v>4.3289950148325147</v>
      </c>
      <c r="J59" s="3">
        <f t="shared" si="31"/>
        <v>5.0177209295696663</v>
      </c>
      <c r="K59" s="3">
        <f t="shared" si="31"/>
        <v>5.1641767097302775</v>
      </c>
      <c r="L59" s="3">
        <f t="shared" si="31"/>
        <v>5.9091386170537881</v>
      </c>
      <c r="M59" s="3">
        <f t="shared" si="31"/>
        <v>6.7000508458382626</v>
      </c>
      <c r="N59" s="3">
        <f t="shared" si="31"/>
        <v>9.7913199332069212E-2</v>
      </c>
      <c r="O59" s="3">
        <f t="shared" si="31"/>
        <v>0.76456153211915279</v>
      </c>
      <c r="P59" s="3">
        <f t="shared" si="31"/>
        <v>-0.47832512381749837</v>
      </c>
      <c r="Q59" s="3">
        <f t="shared" si="31"/>
        <v>-1.2522539069507488</v>
      </c>
      <c r="R59" s="3">
        <f t="shared" si="31"/>
        <v>-6.0023434131313564</v>
      </c>
      <c r="S59" s="3">
        <f t="shared" si="31"/>
        <v>-6.1691911819366254</v>
      </c>
      <c r="T59" s="3">
        <f t="shared" si="31"/>
        <v>-6.3484571062718729</v>
      </c>
      <c r="U59" s="3">
        <f t="shared" si="31"/>
        <v>-6.5407387569836928</v>
      </c>
      <c r="V59" s="3">
        <f t="shared" si="31"/>
        <v>-6.7466569002850179</v>
      </c>
      <c r="W59" s="3">
        <f t="shared" si="31"/>
        <v>1.4561756527854328</v>
      </c>
      <c r="X59" s="3">
        <f t="shared" si="31"/>
        <v>3.2239930572639253</v>
      </c>
      <c r="Y59" s="3">
        <f t="shared" si="31"/>
        <v>1.4223406175511286</v>
      </c>
      <c r="Z59" s="3">
        <f t="shared" si="31"/>
        <v>3.3535543843845446</v>
      </c>
      <c r="AA59" s="3">
        <f t="shared" si="31"/>
        <v>4.4456975472267288</v>
      </c>
      <c r="AB59" s="3">
        <f t="shared" si="31"/>
        <v>5.5572813151878435</v>
      </c>
      <c r="AC59" s="3">
        <f t="shared" si="31"/>
        <v>8.300153869145781</v>
      </c>
      <c r="AD59" s="3">
        <f t="shared" si="31"/>
        <v>10.060938230653122</v>
      </c>
      <c r="AE59" s="3">
        <f t="shared" si="31"/>
        <v>13.60656218658621</v>
      </c>
      <c r="AF59" s="3">
        <f t="shared" si="31"/>
        <v>-13.343045595654999</v>
      </c>
      <c r="AG59" s="3">
        <f t="shared" si="31"/>
        <v>21.550442139241589</v>
      </c>
      <c r="AH59" s="3">
        <f t="shared" si="31"/>
        <v>23.754943170133821</v>
      </c>
      <c r="AI59" s="3">
        <f t="shared" si="31"/>
        <v>26.047031803479697</v>
      </c>
      <c r="AJ59" s="3">
        <f t="shared" si="31"/>
        <v>24.329926755056285</v>
      </c>
      <c r="AK59" s="3">
        <f t="shared" si="31"/>
        <v>22.583430754765423</v>
      </c>
      <c r="AL59" s="3">
        <f t="shared" si="31"/>
        <v>20.807005495060736</v>
      </c>
      <c r="AM59" s="3">
        <f t="shared" si="31"/>
        <v>19.000102397359868</v>
      </c>
      <c r="AN59" s="3">
        <f t="shared" si="31"/>
        <v>29.304473614568636</v>
      </c>
      <c r="AO59" s="3">
        <f t="shared" si="31"/>
        <v>29.304473614568636</v>
      </c>
      <c r="AP59" s="3">
        <f t="shared" si="31"/>
        <v>29.304473614568636</v>
      </c>
      <c r="AQ59" s="3">
        <f t="shared" si="31"/>
        <v>29.304473614568636</v>
      </c>
      <c r="AR59" s="3">
        <f t="shared" si="31"/>
        <v>29.304473614568636</v>
      </c>
      <c r="AS59" s="3">
        <f t="shared" si="31"/>
        <v>29.304473614568636</v>
      </c>
      <c r="AT59" s="3">
        <f t="shared" si="31"/>
        <v>29.304473614568636</v>
      </c>
    </row>
    <row r="60" spans="2:66" x14ac:dyDescent="0.35">
      <c r="B60" t="s">
        <v>18</v>
      </c>
      <c r="C60" s="11">
        <f t="shared" ref="C60:AT60" si="32">C53*(1-C14)</f>
        <v>5.460000000000001E-2</v>
      </c>
      <c r="D60" s="11">
        <f t="shared" si="32"/>
        <v>5.460000000000001E-2</v>
      </c>
      <c r="E60" s="11">
        <f t="shared" si="32"/>
        <v>5.460000000000001E-2</v>
      </c>
      <c r="F60" s="11">
        <f t="shared" si="32"/>
        <v>5.460000000000001E-2</v>
      </c>
      <c r="G60" s="11">
        <f t="shared" si="32"/>
        <v>5.460000000000001E-2</v>
      </c>
      <c r="H60" s="11">
        <f t="shared" si="32"/>
        <v>5.460000000000001E-2</v>
      </c>
      <c r="I60" s="11">
        <f t="shared" si="32"/>
        <v>5.460000000000001E-2</v>
      </c>
      <c r="J60" s="11">
        <f t="shared" si="32"/>
        <v>5.3900000000000003E-2</v>
      </c>
      <c r="K60" s="11">
        <f t="shared" si="32"/>
        <v>5.3200000000000004E-2</v>
      </c>
      <c r="L60" s="11">
        <f t="shared" si="32"/>
        <v>5.3200000000000004E-2</v>
      </c>
      <c r="M60" s="11">
        <f t="shared" si="32"/>
        <v>5.3200000000000004E-2</v>
      </c>
      <c r="N60" s="11">
        <f t="shared" si="32"/>
        <v>5.3200000000000004E-2</v>
      </c>
      <c r="O60" s="11">
        <f t="shared" si="32"/>
        <v>5.3200000000000004E-2</v>
      </c>
      <c r="P60" s="11">
        <f t="shared" si="32"/>
        <v>5.3200000000000004E-2</v>
      </c>
      <c r="Q60" s="11">
        <f t="shared" si="32"/>
        <v>5.1800000000000006E-2</v>
      </c>
      <c r="R60" s="11">
        <f t="shared" si="32"/>
        <v>5.1800000000000006E-2</v>
      </c>
      <c r="S60" s="11">
        <f t="shared" si="32"/>
        <v>5.1800000000000006E-2</v>
      </c>
      <c r="T60" s="11">
        <f t="shared" si="32"/>
        <v>5.1800000000000006E-2</v>
      </c>
      <c r="U60" s="11">
        <f t="shared" si="32"/>
        <v>5.1800000000000006E-2</v>
      </c>
      <c r="V60" s="11">
        <f t="shared" si="32"/>
        <v>5.1800000000000006E-2</v>
      </c>
      <c r="W60" s="11">
        <f t="shared" si="32"/>
        <v>5.1800000000000006E-2</v>
      </c>
      <c r="X60" s="11">
        <f t="shared" si="32"/>
        <v>5.1800000000000006E-2</v>
      </c>
      <c r="Y60" s="11">
        <f t="shared" si="32"/>
        <v>5.1800000000000006E-2</v>
      </c>
      <c r="Z60" s="11">
        <f t="shared" si="32"/>
        <v>5.1800000000000006E-2</v>
      </c>
      <c r="AA60" s="11">
        <f t="shared" si="32"/>
        <v>5.1100000000000007E-2</v>
      </c>
      <c r="AB60" s="11">
        <f t="shared" si="32"/>
        <v>5.04E-2</v>
      </c>
      <c r="AC60" s="11">
        <f t="shared" si="32"/>
        <v>5.04E-2</v>
      </c>
      <c r="AD60" s="11">
        <f t="shared" si="32"/>
        <v>5.04E-2</v>
      </c>
      <c r="AE60" s="11">
        <f t="shared" si="32"/>
        <v>5.1100000000000007E-2</v>
      </c>
      <c r="AF60" s="11">
        <f t="shared" si="32"/>
        <v>5.1100000000000007E-2</v>
      </c>
      <c r="AG60" s="11">
        <f t="shared" si="32"/>
        <v>5.1100000000000007E-2</v>
      </c>
      <c r="AH60" s="11">
        <f t="shared" si="32"/>
        <v>5.1100000000000007E-2</v>
      </c>
      <c r="AI60" s="11">
        <f t="shared" si="32"/>
        <v>5.1100000000000007E-2</v>
      </c>
      <c r="AJ60" s="11">
        <f t="shared" si="32"/>
        <v>5.1100000000000007E-2</v>
      </c>
      <c r="AK60" s="11">
        <f t="shared" si="32"/>
        <v>5.1100000000000007E-2</v>
      </c>
      <c r="AL60" s="11">
        <f t="shared" si="32"/>
        <v>5.1100000000000007E-2</v>
      </c>
      <c r="AM60" s="11">
        <f t="shared" si="32"/>
        <v>5.1100000000000007E-2</v>
      </c>
      <c r="AN60" s="11">
        <f t="shared" si="32"/>
        <v>5.1100000000000007E-2</v>
      </c>
      <c r="AO60" s="11">
        <f t="shared" si="32"/>
        <v>5.1100000000000007E-2</v>
      </c>
      <c r="AP60" s="11">
        <f t="shared" si="32"/>
        <v>5.1100000000000007E-2</v>
      </c>
      <c r="AQ60" s="11">
        <f t="shared" si="32"/>
        <v>5.1100000000000007E-2</v>
      </c>
      <c r="AR60" s="11">
        <f t="shared" si="32"/>
        <v>5.1100000000000007E-2</v>
      </c>
      <c r="AS60" s="11">
        <f t="shared" si="32"/>
        <v>5.1100000000000007E-2</v>
      </c>
      <c r="AT60" s="11">
        <f t="shared" si="32"/>
        <v>5.1100000000000007E-2</v>
      </c>
    </row>
    <row r="61" spans="2:66" x14ac:dyDescent="0.35">
      <c r="B61" t="s">
        <v>17</v>
      </c>
      <c r="C61" s="6">
        <f>C58*(C60)+C59*(C60/2)</f>
        <v>5.4054000000000116E-3</v>
      </c>
      <c r="D61" s="6">
        <f t="shared" ref="D61:AT61" si="33">D58*(D60)+D59*(D60/2)</f>
        <v>6.6740604840000051E-2</v>
      </c>
      <c r="E61" s="6">
        <f t="shared" si="33"/>
        <v>0.23473869536426428</v>
      </c>
      <c r="F61" s="6">
        <f t="shared" si="33"/>
        <v>0.31260632540615357</v>
      </c>
      <c r="G61" s="6">
        <f t="shared" si="33"/>
        <v>0.40924058970032989</v>
      </c>
      <c r="H61" s="6">
        <f t="shared" si="33"/>
        <v>0.6350206719912932</v>
      </c>
      <c r="I61" s="6">
        <f t="shared" si="33"/>
        <v>0.86807546552827053</v>
      </c>
      <c r="J61" s="6">
        <f t="shared" si="33"/>
        <v>1.1556295551869051</v>
      </c>
      <c r="K61" s="6">
        <f t="shared" si="33"/>
        <v>1.4729393486868387</v>
      </c>
      <c r="L61" s="6">
        <f t="shared" si="33"/>
        <v>1.845849909729435</v>
      </c>
      <c r="M61" s="6">
        <f t="shared" si="33"/>
        <v>2.2794535646399696</v>
      </c>
      <c r="N61" s="6">
        <f t="shared" si="33"/>
        <v>2.5815463378803467</v>
      </c>
      <c r="O61" s="6">
        <f t="shared" si="33"/>
        <v>2.7418264309121838</v>
      </c>
      <c r="P61" s="6">
        <f t="shared" si="33"/>
        <v>2.895305485497536</v>
      </c>
      <c r="Q61" s="6">
        <f t="shared" si="33"/>
        <v>2.9242680631310547</v>
      </c>
      <c r="R61" s="6">
        <f t="shared" si="33"/>
        <v>2.8878510782111171</v>
      </c>
      <c r="S61" s="6">
        <f t="shared" si="33"/>
        <v>2.7221990180501918</v>
      </c>
      <c r="T61" s="6">
        <f t="shared" si="33"/>
        <v>2.5390018365205917</v>
      </c>
      <c r="U61" s="6">
        <f t="shared" si="33"/>
        <v>2.3366919587940389</v>
      </c>
      <c r="V61" s="6">
        <f t="shared" si="33"/>
        <v>2.1135890547363108</v>
      </c>
      <c r="W61" s="6">
        <f t="shared" si="33"/>
        <v>2.0860495034614126</v>
      </c>
      <c r="X61" s="6">
        <f t="shared" si="33"/>
        <v>2.315323237330992</v>
      </c>
      <c r="Y61" s="6">
        <f t="shared" si="33"/>
        <v>2.5555970232024472</v>
      </c>
      <c r="Z61" s="6">
        <f t="shared" si="33"/>
        <v>2.8116726295544674</v>
      </c>
      <c r="AA61" s="6">
        <f t="shared" si="33"/>
        <v>3.1166244117023085</v>
      </c>
      <c r="AB61" s="6">
        <f t="shared" si="33"/>
        <v>3.4830838642931394</v>
      </c>
      <c r="AC61" s="6">
        <f t="shared" si="33"/>
        <v>4.0078386576987208</v>
      </c>
      <c r="AD61" s="6">
        <f t="shared" si="33"/>
        <v>4.6725332469616685</v>
      </c>
      <c r="AE61" s="6">
        <f t="shared" si="33"/>
        <v>5.5809006266385648</v>
      </c>
      <c r="AF61" s="6">
        <f t="shared" si="33"/>
        <v>5.8728174975580885</v>
      </c>
      <c r="AG61" s="6">
        <f t="shared" si="33"/>
        <v>6.3826174533719442</v>
      </c>
      <c r="AH61" s="6">
        <f t="shared" si="33"/>
        <v>7.8663217998937931</v>
      </c>
      <c r="AI61" s="6">
        <f t="shared" si="33"/>
        <v>9.5407313044441917</v>
      </c>
      <c r="AJ61" s="6">
        <f t="shared" si="33"/>
        <v>11.315393965271882</v>
      </c>
      <c r="AK61" s="6">
        <f t="shared" si="33"/>
        <v>13.092246881273221</v>
      </c>
      <c r="AL61" s="6">
        <f t="shared" si="33"/>
        <v>14.869886343089341</v>
      </c>
      <c r="AM61" s="6">
        <f t="shared" si="33"/>
        <v>16.646809141872556</v>
      </c>
      <c r="AN61" s="6">
        <f t="shared" si="33"/>
        <v>18.731643006127015</v>
      </c>
      <c r="AO61" s="6">
        <f t="shared" si="33"/>
        <v>21.186288565444563</v>
      </c>
      <c r="AP61" s="6">
        <f t="shared" si="33"/>
        <v>23.766366512843234</v>
      </c>
      <c r="AQ61" s="6">
        <f t="shared" si="33"/>
        <v>26.478286443353984</v>
      </c>
      <c r="AR61" s="6">
        <f t="shared" si="33"/>
        <v>29.328785482313833</v>
      </c>
      <c r="AS61" s="6">
        <f t="shared" si="33"/>
        <v>32.324945022164528</v>
      </c>
      <c r="AT61" s="6">
        <f t="shared" si="33"/>
        <v>35.474208314501595</v>
      </c>
    </row>
    <row r="62" spans="2:66" x14ac:dyDescent="0.35">
      <c r="B62" t="s">
        <v>19</v>
      </c>
      <c r="C62" s="7">
        <f t="shared" ref="C62:AT62" si="34">C58+C59+C61</f>
        <v>0.2034054000000004</v>
      </c>
      <c r="D62" s="7">
        <f t="shared" si="34"/>
        <v>2.3080460048400009</v>
      </c>
      <c r="E62" s="7">
        <f t="shared" si="34"/>
        <v>6.5251797002042728</v>
      </c>
      <c r="F62" s="7">
        <f t="shared" si="34"/>
        <v>5.2382077756104328</v>
      </c>
      <c r="G62" s="7">
        <f t="shared" si="34"/>
        <v>10.161530605310771</v>
      </c>
      <c r="H62" s="7">
        <f t="shared" si="34"/>
        <v>13.734320542552066</v>
      </c>
      <c r="I62" s="7">
        <f t="shared" si="34"/>
        <v>18.931391022912852</v>
      </c>
      <c r="J62" s="7">
        <f t="shared" si="34"/>
        <v>25.104741507669424</v>
      </c>
      <c r="K62" s="7">
        <f t="shared" si="34"/>
        <v>31.741857566086541</v>
      </c>
      <c r="L62" s="7">
        <f t="shared" si="34"/>
        <v>39.496846092869767</v>
      </c>
      <c r="M62" s="7">
        <f t="shared" si="34"/>
        <v>48.476350503348002</v>
      </c>
      <c r="N62" s="7">
        <f t="shared" si="34"/>
        <v>51.155810040560418</v>
      </c>
      <c r="O62" s="7">
        <f t="shared" si="34"/>
        <v>54.662198003591755</v>
      </c>
      <c r="P62" s="7">
        <f t="shared" si="34"/>
        <v>57.079178365271794</v>
      </c>
      <c r="Q62" s="7">
        <f t="shared" si="34"/>
        <v>58.751192521452097</v>
      </c>
      <c r="R62" s="7">
        <f t="shared" si="34"/>
        <v>55.636700186531854</v>
      </c>
      <c r="S62" s="7">
        <f t="shared" si="34"/>
        <v>52.189708022645419</v>
      </c>
      <c r="T62" s="7">
        <f t="shared" si="34"/>
        <v>48.380252752894137</v>
      </c>
      <c r="U62" s="7">
        <f t="shared" si="34"/>
        <v>44.176205954704486</v>
      </c>
      <c r="V62" s="7">
        <f t="shared" si="34"/>
        <v>39.543138109155777</v>
      </c>
      <c r="W62" s="7">
        <f t="shared" si="34"/>
        <v>43.08536326540262</v>
      </c>
      <c r="X62" s="7">
        <f t="shared" si="34"/>
        <v>48.624679559997539</v>
      </c>
      <c r="Y62" s="7">
        <f t="shared" si="34"/>
        <v>52.602617200751112</v>
      </c>
      <c r="Z62" s="7">
        <f t="shared" si="34"/>
        <v>58.767844214690122</v>
      </c>
      <c r="AA62" s="7">
        <f t="shared" si="34"/>
        <v>66.330166173619162</v>
      </c>
      <c r="AB62" s="7">
        <f t="shared" si="34"/>
        <v>75.370531353100134</v>
      </c>
      <c r="AC62" s="7">
        <f t="shared" si="34"/>
        <v>87.678523879944635</v>
      </c>
      <c r="AD62" s="7">
        <f t="shared" si="34"/>
        <v>102.41199535755942</v>
      </c>
      <c r="AE62" s="7">
        <f t="shared" si="34"/>
        <v>121.5994581707842</v>
      </c>
      <c r="AF62" s="7">
        <f t="shared" si="34"/>
        <v>114.12923007268729</v>
      </c>
      <c r="AG62" s="7">
        <f t="shared" si="34"/>
        <v>142.06228966530082</v>
      </c>
      <c r="AH62" s="7">
        <f t="shared" si="34"/>
        <v>173.68355463532845</v>
      </c>
      <c r="AI62" s="7">
        <f t="shared" si="34"/>
        <v>209.27131774325233</v>
      </c>
      <c r="AJ62" s="7">
        <f t="shared" si="34"/>
        <v>244.91663846358048</v>
      </c>
      <c r="AK62" s="7">
        <f t="shared" si="34"/>
        <v>280.59231609961915</v>
      </c>
      <c r="AL62" s="7">
        <f t="shared" si="34"/>
        <v>316.26920793776924</v>
      </c>
      <c r="AM62" s="7">
        <f t="shared" si="34"/>
        <v>351.91611947700164</v>
      </c>
      <c r="AN62" s="7">
        <f t="shared" si="34"/>
        <v>399.95223609769727</v>
      </c>
      <c r="AO62" s="7">
        <f t="shared" si="34"/>
        <v>450.44299827771044</v>
      </c>
      <c r="AP62" s="7">
        <f t="shared" si="34"/>
        <v>503.51383840512233</v>
      </c>
      <c r="AQ62" s="7">
        <f t="shared" si="34"/>
        <v>559.29659846304503</v>
      </c>
      <c r="AR62" s="7">
        <f t="shared" si="34"/>
        <v>617.92985755992754</v>
      </c>
      <c r="AS62" s="7">
        <f t="shared" si="34"/>
        <v>679.55927619666079</v>
      </c>
      <c r="AT62" s="7">
        <f t="shared" si="34"/>
        <v>744.33795812573112</v>
      </c>
    </row>
    <row r="64" spans="2:66" x14ac:dyDescent="0.35">
      <c r="B64" t="s">
        <v>39</v>
      </c>
      <c r="C64" s="2">
        <v>0.03</v>
      </c>
      <c r="D64" s="2">
        <v>0.03</v>
      </c>
      <c r="E64" s="2">
        <v>0.03</v>
      </c>
      <c r="F64" s="2">
        <v>0.15</v>
      </c>
      <c r="G64" s="2">
        <v>0.08</v>
      </c>
      <c r="H64" s="2">
        <v>0.1</v>
      </c>
      <c r="I64" s="2">
        <v>0.1</v>
      </c>
      <c r="J64" s="2">
        <v>0.1</v>
      </c>
      <c r="K64" s="2">
        <v>0.1</v>
      </c>
      <c r="L64" s="2">
        <v>0.1</v>
      </c>
      <c r="M64" s="2">
        <v>0.1</v>
      </c>
      <c r="N64" s="2">
        <v>0.1</v>
      </c>
      <c r="O64" s="2">
        <v>0.1</v>
      </c>
      <c r="P64" s="2">
        <v>0.1</v>
      </c>
      <c r="Q64" s="2">
        <v>0.1</v>
      </c>
      <c r="R64" s="2">
        <v>0.1</v>
      </c>
      <c r="S64" s="2">
        <v>0.1</v>
      </c>
      <c r="T64" s="2">
        <v>0.1</v>
      </c>
      <c r="U64" s="2">
        <v>0.1</v>
      </c>
      <c r="V64" s="2">
        <v>0.1</v>
      </c>
      <c r="W64" s="2">
        <v>0.04</v>
      </c>
      <c r="X64" s="2">
        <v>0.04</v>
      </c>
      <c r="Y64" s="2">
        <v>0.04</v>
      </c>
      <c r="Z64" s="2">
        <v>0.04</v>
      </c>
      <c r="AA64" s="2">
        <v>0.04</v>
      </c>
      <c r="AB64" s="2">
        <v>0.04</v>
      </c>
      <c r="AC64" s="2">
        <v>0.04</v>
      </c>
      <c r="AD64" s="2">
        <v>0.04</v>
      </c>
      <c r="AE64" s="2">
        <v>0.04</v>
      </c>
      <c r="AF64" s="2">
        <v>0.04</v>
      </c>
      <c r="AG64" s="2">
        <v>0.04</v>
      </c>
      <c r="AH64" s="2">
        <v>0.04</v>
      </c>
      <c r="AI64" s="2">
        <v>0.04</v>
      </c>
      <c r="AJ64" s="2">
        <v>0.04</v>
      </c>
      <c r="AK64" s="2">
        <v>0.04</v>
      </c>
      <c r="AL64" s="2">
        <v>0.04</v>
      </c>
      <c r="AM64" s="2">
        <v>0.04</v>
      </c>
      <c r="AN64" s="2">
        <v>0.04</v>
      </c>
      <c r="AO64" s="2">
        <v>0.04</v>
      </c>
      <c r="AP64" s="2">
        <v>0.04</v>
      </c>
      <c r="AQ64" s="2">
        <v>0.04</v>
      </c>
      <c r="AR64" s="2">
        <v>0.04</v>
      </c>
      <c r="AS64" s="2">
        <v>0.04</v>
      </c>
      <c r="AT64" s="2">
        <v>0.04</v>
      </c>
    </row>
    <row r="67" spans="2:3" x14ac:dyDescent="0.35">
      <c r="B67" t="s">
        <v>37</v>
      </c>
    </row>
    <row r="68" spans="2:3" x14ac:dyDescent="0.35">
      <c r="B68" t="s">
        <v>29</v>
      </c>
      <c r="C68" s="2">
        <v>0.5</v>
      </c>
    </row>
    <row r="69" spans="2:3" x14ac:dyDescent="0.35">
      <c r="B69" t="s">
        <v>38</v>
      </c>
      <c r="C69" s="2">
        <v>0.5</v>
      </c>
    </row>
    <row r="70" spans="2:3" x14ac:dyDescent="0.35">
      <c r="C70" s="5">
        <f>C68+C69</f>
        <v>1</v>
      </c>
    </row>
  </sheetData>
  <mergeCells count="1">
    <mergeCell ref="B2:AW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7C4D-0897-4B9F-B651-A3CFB3715DFB}">
  <dimension ref="B2:BN70"/>
  <sheetViews>
    <sheetView zoomScale="80" zoomScaleNormal="80" workbookViewId="0">
      <selection activeCell="B2" sqref="B2:AW40"/>
    </sheetView>
  </sheetViews>
  <sheetFormatPr defaultRowHeight="14.5" outlineLevelCol="1" x14ac:dyDescent="0.35"/>
  <cols>
    <col min="1" max="1" width="2.1796875" customWidth="1"/>
    <col min="2" max="2" width="20.26953125" customWidth="1"/>
    <col min="3" max="3" width="6.7265625" customWidth="1"/>
    <col min="4" max="6" width="6.453125" customWidth="1"/>
    <col min="7" max="10" width="6.453125" hidden="1" customWidth="1" outlineLevel="1"/>
    <col min="11" max="11" width="6.453125" customWidth="1" collapsed="1"/>
    <col min="12" max="15" width="6.453125" hidden="1" customWidth="1" outlineLevel="1"/>
    <col min="16" max="16" width="6.453125" customWidth="1" collapsed="1"/>
    <col min="17" max="20" width="6.453125" hidden="1" customWidth="1" outlineLevel="1"/>
    <col min="21" max="21" width="6.453125" customWidth="1" collapsed="1"/>
    <col min="22" max="25" width="6.453125" hidden="1" customWidth="1" outlineLevel="1"/>
    <col min="26" max="26" width="6.453125" customWidth="1" collapsed="1"/>
    <col min="27" max="30" width="6.453125" hidden="1" customWidth="1" outlineLevel="1"/>
    <col min="31" max="31" width="6.453125" customWidth="1" collapsed="1"/>
    <col min="32" max="35" width="6.453125" hidden="1" customWidth="1" outlineLevel="1"/>
    <col min="36" max="36" width="6.453125" customWidth="1" collapsed="1"/>
    <col min="37" max="39" width="6.453125" hidden="1" customWidth="1" outlineLevel="1"/>
    <col min="40" max="40" width="7.7265625" hidden="1" customWidth="1" outlineLevel="1"/>
    <col min="41" max="41" width="6.453125" customWidth="1" collapsed="1"/>
    <col min="42" max="44" width="6.453125" hidden="1" customWidth="1" outlineLevel="1"/>
    <col min="45" max="45" width="9.1796875" hidden="1" customWidth="1" outlineLevel="1"/>
    <col min="46" max="46" width="9.1796875" customWidth="1" collapsed="1"/>
    <col min="48" max="48" width="22.26953125" bestFit="1" customWidth="1"/>
  </cols>
  <sheetData>
    <row r="2" spans="2:66" ht="21" x14ac:dyDescent="0.5">
      <c r="B2" s="15" t="s">
        <v>42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66" x14ac:dyDescent="0.35">
      <c r="B3" s="1" t="s">
        <v>20</v>
      </c>
    </row>
    <row r="4" spans="2:66" x14ac:dyDescent="0.35">
      <c r="B4" t="s">
        <v>0</v>
      </c>
      <c r="C4">
        <v>22</v>
      </c>
      <c r="D4">
        <f t="shared" ref="D4:G4" si="0">C4+1</f>
        <v>23</v>
      </c>
      <c r="E4">
        <f t="shared" si="0"/>
        <v>24</v>
      </c>
      <c r="F4">
        <f t="shared" si="0"/>
        <v>25</v>
      </c>
      <c r="G4">
        <f t="shared" si="0"/>
        <v>26</v>
      </c>
      <c r="H4">
        <f>G4+1</f>
        <v>27</v>
      </c>
      <c r="I4">
        <f t="shared" ref="I4:AT4" si="1">H4+1</f>
        <v>28</v>
      </c>
      <c r="J4">
        <f t="shared" si="1"/>
        <v>29</v>
      </c>
      <c r="K4">
        <f t="shared" si="1"/>
        <v>30</v>
      </c>
      <c r="L4">
        <f t="shared" si="1"/>
        <v>31</v>
      </c>
      <c r="M4">
        <f t="shared" si="1"/>
        <v>32</v>
      </c>
      <c r="N4">
        <f t="shared" si="1"/>
        <v>33</v>
      </c>
      <c r="O4">
        <f t="shared" si="1"/>
        <v>34</v>
      </c>
      <c r="P4">
        <f t="shared" si="1"/>
        <v>35</v>
      </c>
      <c r="Q4">
        <f t="shared" si="1"/>
        <v>36</v>
      </c>
      <c r="R4">
        <f t="shared" si="1"/>
        <v>37</v>
      </c>
      <c r="S4">
        <f t="shared" si="1"/>
        <v>38</v>
      </c>
      <c r="T4">
        <f t="shared" si="1"/>
        <v>39</v>
      </c>
      <c r="U4">
        <f t="shared" si="1"/>
        <v>40</v>
      </c>
      <c r="V4">
        <f t="shared" si="1"/>
        <v>41</v>
      </c>
      <c r="W4">
        <f t="shared" si="1"/>
        <v>42</v>
      </c>
      <c r="X4">
        <f t="shared" si="1"/>
        <v>43</v>
      </c>
      <c r="Y4">
        <f t="shared" si="1"/>
        <v>44</v>
      </c>
      <c r="Z4">
        <f t="shared" si="1"/>
        <v>45</v>
      </c>
      <c r="AA4">
        <f t="shared" si="1"/>
        <v>46</v>
      </c>
      <c r="AB4">
        <f t="shared" si="1"/>
        <v>47</v>
      </c>
      <c r="AC4">
        <f t="shared" si="1"/>
        <v>48</v>
      </c>
      <c r="AD4">
        <f t="shared" si="1"/>
        <v>49</v>
      </c>
      <c r="AE4">
        <f t="shared" si="1"/>
        <v>50</v>
      </c>
      <c r="AF4">
        <f t="shared" si="1"/>
        <v>51</v>
      </c>
      <c r="AG4">
        <f t="shared" si="1"/>
        <v>52</v>
      </c>
      <c r="AH4">
        <f t="shared" si="1"/>
        <v>53</v>
      </c>
      <c r="AI4">
        <f t="shared" si="1"/>
        <v>54</v>
      </c>
      <c r="AJ4">
        <f>AI4+1</f>
        <v>55</v>
      </c>
      <c r="AK4">
        <f t="shared" si="1"/>
        <v>56</v>
      </c>
      <c r="AL4">
        <f t="shared" si="1"/>
        <v>57</v>
      </c>
      <c r="AM4">
        <f t="shared" si="1"/>
        <v>58</v>
      </c>
      <c r="AN4">
        <f t="shared" si="1"/>
        <v>59</v>
      </c>
      <c r="AO4">
        <f t="shared" si="1"/>
        <v>60</v>
      </c>
      <c r="AP4">
        <f t="shared" si="1"/>
        <v>61</v>
      </c>
      <c r="AQ4">
        <f t="shared" si="1"/>
        <v>62</v>
      </c>
      <c r="AR4">
        <f t="shared" si="1"/>
        <v>63</v>
      </c>
      <c r="AS4">
        <f t="shared" si="1"/>
        <v>64</v>
      </c>
      <c r="AT4">
        <f t="shared" si="1"/>
        <v>65</v>
      </c>
      <c r="AV4" s="1" t="s">
        <v>21</v>
      </c>
    </row>
    <row r="5" spans="2:66" x14ac:dyDescent="0.35">
      <c r="AV5" t="s">
        <v>22</v>
      </c>
      <c r="AW5">
        <v>65</v>
      </c>
    </row>
    <row r="6" spans="2:66" x14ac:dyDescent="0.35">
      <c r="B6" s="1" t="s">
        <v>13</v>
      </c>
      <c r="C6" s="1"/>
      <c r="D6" s="1"/>
      <c r="E6" s="1"/>
      <c r="F6" s="1"/>
      <c r="AV6" t="s">
        <v>34</v>
      </c>
      <c r="AW6" s="7">
        <f>(AT48*(1-AT14))+(AT55)+AT62</f>
        <v>1618.4434133910227</v>
      </c>
    </row>
    <row r="7" spans="2:66" x14ac:dyDescent="0.35">
      <c r="B7" t="s">
        <v>1</v>
      </c>
      <c r="C7" s="8">
        <v>60</v>
      </c>
      <c r="D7" s="3">
        <f>C7*(1+D8)</f>
        <v>63</v>
      </c>
      <c r="E7" s="3">
        <f t="shared" ref="E7:AT7" si="2">D7*(1+E8)</f>
        <v>66.150000000000006</v>
      </c>
      <c r="F7" s="3">
        <f t="shared" si="2"/>
        <v>69.45750000000001</v>
      </c>
      <c r="G7" s="3">
        <f t="shared" si="2"/>
        <v>72.930375000000012</v>
      </c>
      <c r="H7" s="3">
        <f t="shared" si="2"/>
        <v>76.576893750000011</v>
      </c>
      <c r="I7" s="3">
        <f t="shared" si="2"/>
        <v>80.40573843750002</v>
      </c>
      <c r="J7" s="3">
        <f t="shared" si="2"/>
        <v>84.426025359375018</v>
      </c>
      <c r="K7" s="3">
        <f t="shared" si="2"/>
        <v>87.803066373750028</v>
      </c>
      <c r="L7" s="3">
        <f t="shared" si="2"/>
        <v>91.315189028700033</v>
      </c>
      <c r="M7" s="3">
        <f t="shared" si="2"/>
        <v>94.967796589848035</v>
      </c>
      <c r="N7" s="3">
        <f t="shared" si="2"/>
        <v>98.766508453441958</v>
      </c>
      <c r="O7" s="3">
        <f t="shared" si="2"/>
        <v>102.71716879157964</v>
      </c>
      <c r="P7" s="3">
        <f t="shared" si="2"/>
        <v>106.82585554324282</v>
      </c>
      <c r="Q7" s="3">
        <f t="shared" si="2"/>
        <v>111.09888976497254</v>
      </c>
      <c r="R7" s="3">
        <f t="shared" si="2"/>
        <v>115.54284535557144</v>
      </c>
      <c r="S7" s="3">
        <f t="shared" si="2"/>
        <v>117.85370226268287</v>
      </c>
      <c r="T7" s="3">
        <f t="shared" si="2"/>
        <v>120.21077630793653</v>
      </c>
      <c r="U7" s="3">
        <f t="shared" si="2"/>
        <v>122.61499183409526</v>
      </c>
      <c r="V7" s="3">
        <f t="shared" si="2"/>
        <v>125.06729167077717</v>
      </c>
      <c r="W7" s="3">
        <f t="shared" si="2"/>
        <v>130.06998333760825</v>
      </c>
      <c r="X7" s="3">
        <f t="shared" si="2"/>
        <v>135.27278267111259</v>
      </c>
      <c r="Y7" s="3">
        <f t="shared" si="2"/>
        <v>140.68369397795709</v>
      </c>
      <c r="Z7" s="3">
        <f t="shared" si="2"/>
        <v>146.31104173707539</v>
      </c>
      <c r="AA7" s="3">
        <f t="shared" si="2"/>
        <v>152.16348340655841</v>
      </c>
      <c r="AB7" s="3">
        <f t="shared" si="2"/>
        <v>158.25002274282076</v>
      </c>
      <c r="AC7" s="3">
        <f t="shared" si="2"/>
        <v>164.58002365253358</v>
      </c>
      <c r="AD7" s="3">
        <f t="shared" si="2"/>
        <v>169.51742436210961</v>
      </c>
      <c r="AE7" s="3">
        <f t="shared" si="2"/>
        <v>174.6029470929729</v>
      </c>
      <c r="AF7" s="3">
        <f t="shared" si="2"/>
        <v>179.84103550576208</v>
      </c>
      <c r="AG7" s="3">
        <f t="shared" si="2"/>
        <v>185.23626657093496</v>
      </c>
      <c r="AH7" s="3">
        <f t="shared" si="2"/>
        <v>190.79335456806302</v>
      </c>
      <c r="AI7" s="3">
        <f t="shared" si="2"/>
        <v>196.51715520510493</v>
      </c>
      <c r="AJ7" s="3">
        <f t="shared" si="2"/>
        <v>196.51715520510493</v>
      </c>
      <c r="AK7" s="3">
        <f t="shared" si="2"/>
        <v>196.51715520510493</v>
      </c>
      <c r="AL7" s="3">
        <f t="shared" si="2"/>
        <v>196.51715520510493</v>
      </c>
      <c r="AM7" s="3">
        <f t="shared" si="2"/>
        <v>196.51715520510493</v>
      </c>
      <c r="AN7" s="3">
        <f t="shared" si="2"/>
        <v>196.51715520510493</v>
      </c>
      <c r="AO7" s="3">
        <f t="shared" si="2"/>
        <v>196.51715520510493</v>
      </c>
      <c r="AP7" s="3">
        <f t="shared" si="2"/>
        <v>196.51715520510493</v>
      </c>
      <c r="AQ7" s="3">
        <f t="shared" si="2"/>
        <v>196.51715520510493</v>
      </c>
      <c r="AR7" s="3">
        <f t="shared" si="2"/>
        <v>196.51715520510493</v>
      </c>
      <c r="AS7" s="3">
        <f t="shared" si="2"/>
        <v>196.51715520510493</v>
      </c>
      <c r="AT7" s="3">
        <f t="shared" si="2"/>
        <v>196.51715520510493</v>
      </c>
      <c r="AU7" s="3"/>
      <c r="AV7" t="s">
        <v>27</v>
      </c>
      <c r="AW7" s="7">
        <f>AW6*AW8</f>
        <v>161.84434133910227</v>
      </c>
    </row>
    <row r="8" spans="2:66" x14ac:dyDescent="0.35">
      <c r="B8" t="s">
        <v>4</v>
      </c>
      <c r="C8" s="2">
        <v>0.02</v>
      </c>
      <c r="D8" s="2">
        <v>0.05</v>
      </c>
      <c r="E8" s="2">
        <v>0.05</v>
      </c>
      <c r="F8" s="2">
        <v>0.05</v>
      </c>
      <c r="G8" s="2">
        <v>0.05</v>
      </c>
      <c r="H8" s="2">
        <v>0.05</v>
      </c>
      <c r="I8" s="2">
        <v>0.05</v>
      </c>
      <c r="J8" s="2">
        <v>0.05</v>
      </c>
      <c r="K8" s="2">
        <v>0.04</v>
      </c>
      <c r="L8" s="2">
        <v>0.04</v>
      </c>
      <c r="M8" s="2">
        <v>0.04</v>
      </c>
      <c r="N8" s="2">
        <v>0.04</v>
      </c>
      <c r="O8" s="2">
        <v>0.04</v>
      </c>
      <c r="P8" s="2">
        <v>0.04</v>
      </c>
      <c r="Q8" s="2">
        <v>0.04</v>
      </c>
      <c r="R8" s="2">
        <v>0.04</v>
      </c>
      <c r="S8" s="2">
        <v>0.02</v>
      </c>
      <c r="T8" s="2">
        <v>0.02</v>
      </c>
      <c r="U8" s="2">
        <v>0.02</v>
      </c>
      <c r="V8" s="2">
        <v>0.02</v>
      </c>
      <c r="W8" s="2">
        <v>0.04</v>
      </c>
      <c r="X8" s="2">
        <v>0.04</v>
      </c>
      <c r="Y8" s="2">
        <v>0.04</v>
      </c>
      <c r="Z8" s="2">
        <v>0.04</v>
      </c>
      <c r="AA8" s="2">
        <v>0.04</v>
      </c>
      <c r="AB8" s="2">
        <v>0.04</v>
      </c>
      <c r="AC8" s="2">
        <v>0.04</v>
      </c>
      <c r="AD8" s="2">
        <v>0.03</v>
      </c>
      <c r="AE8" s="2">
        <v>0.03</v>
      </c>
      <c r="AF8" s="2">
        <v>0.03</v>
      </c>
      <c r="AG8" s="2">
        <v>0.03</v>
      </c>
      <c r="AH8" s="2">
        <v>0.03</v>
      </c>
      <c r="AI8" s="2">
        <v>0.03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/>
      <c r="AV8" t="s">
        <v>28</v>
      </c>
      <c r="AW8" s="2">
        <v>0.1</v>
      </c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x14ac:dyDescent="0.35">
      <c r="AV9" t="s">
        <v>23</v>
      </c>
      <c r="AW9" s="4">
        <v>85</v>
      </c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2:66" x14ac:dyDescent="0.35">
      <c r="B10" t="s">
        <v>2</v>
      </c>
      <c r="C10" s="6">
        <f>C7*C11</f>
        <v>0.89999999999999991</v>
      </c>
      <c r="D10" s="6">
        <f t="shared" ref="D10:AT10" si="3">D7*D11</f>
        <v>0.94499999999999995</v>
      </c>
      <c r="E10" s="6">
        <f t="shared" si="3"/>
        <v>0.99225000000000008</v>
      </c>
      <c r="F10" s="6">
        <f t="shared" si="3"/>
        <v>5.2093125000000002</v>
      </c>
      <c r="G10" s="6">
        <f t="shared" si="3"/>
        <v>2.9172150000000006</v>
      </c>
      <c r="H10" s="6">
        <f t="shared" si="3"/>
        <v>3.8288446875000006</v>
      </c>
      <c r="I10" s="6">
        <f t="shared" si="3"/>
        <v>4.0202869218750008</v>
      </c>
      <c r="J10" s="6">
        <f t="shared" si="3"/>
        <v>4.2213012679687507</v>
      </c>
      <c r="K10" s="6">
        <f t="shared" si="3"/>
        <v>4.3901533186875019</v>
      </c>
      <c r="L10" s="6">
        <f t="shared" si="3"/>
        <v>4.5657594514350022</v>
      </c>
      <c r="M10" s="6">
        <f t="shared" si="3"/>
        <v>4.7483898294924023</v>
      </c>
      <c r="N10" s="6">
        <f t="shared" si="3"/>
        <v>4.9383254226720981</v>
      </c>
      <c r="O10" s="6">
        <f t="shared" si="3"/>
        <v>5.1358584395789819</v>
      </c>
      <c r="P10" s="6">
        <f t="shared" si="3"/>
        <v>5.3412927771621419</v>
      </c>
      <c r="Q10" s="6">
        <f t="shared" si="3"/>
        <v>5.5549444882486272</v>
      </c>
      <c r="R10" s="6">
        <f t="shared" si="3"/>
        <v>5.7771422677785722</v>
      </c>
      <c r="S10" s="6">
        <f t="shared" si="3"/>
        <v>5.892685113134144</v>
      </c>
      <c r="T10" s="6">
        <f t="shared" si="3"/>
        <v>6.0105388153968269</v>
      </c>
      <c r="U10" s="6">
        <f t="shared" si="3"/>
        <v>6.1307495917047632</v>
      </c>
      <c r="V10" s="6">
        <f t="shared" si="3"/>
        <v>6.2533645835388585</v>
      </c>
      <c r="W10" s="6">
        <f t="shared" si="3"/>
        <v>2.6013996667521648</v>
      </c>
      <c r="X10" s="6">
        <f t="shared" si="3"/>
        <v>2.705455653422252</v>
      </c>
      <c r="Y10" s="6">
        <f t="shared" si="3"/>
        <v>2.8136738795591421</v>
      </c>
      <c r="Z10" s="6">
        <f t="shared" si="3"/>
        <v>2.9262208347415077</v>
      </c>
      <c r="AA10" s="6">
        <f t="shared" si="3"/>
        <v>3.0432696681311682</v>
      </c>
      <c r="AB10" s="6">
        <f t="shared" si="3"/>
        <v>3.1650004548564152</v>
      </c>
      <c r="AC10" s="6">
        <f t="shared" si="3"/>
        <v>3.2916004730506718</v>
      </c>
      <c r="AD10" s="6">
        <f t="shared" si="3"/>
        <v>3.3903484872421923</v>
      </c>
      <c r="AE10" s="6">
        <f t="shared" si="3"/>
        <v>3.4920589418594581</v>
      </c>
      <c r="AF10" s="6">
        <f t="shared" si="3"/>
        <v>3.5968207101152418</v>
      </c>
      <c r="AG10" s="6">
        <f t="shared" si="3"/>
        <v>3.7047253314186994</v>
      </c>
      <c r="AH10" s="6">
        <f t="shared" si="3"/>
        <v>3.8158670913612607</v>
      </c>
      <c r="AI10" s="6">
        <f t="shared" si="3"/>
        <v>3.9303431041020986</v>
      </c>
      <c r="AJ10" s="6">
        <f t="shared" si="3"/>
        <v>3.9303431041020986</v>
      </c>
      <c r="AK10" s="6">
        <f t="shared" si="3"/>
        <v>3.9303431041020986</v>
      </c>
      <c r="AL10" s="6">
        <f t="shared" si="3"/>
        <v>3.9303431041020986</v>
      </c>
      <c r="AM10" s="6">
        <f t="shared" si="3"/>
        <v>3.9303431041020986</v>
      </c>
      <c r="AN10" s="6">
        <f t="shared" si="3"/>
        <v>3.9303431041020986</v>
      </c>
      <c r="AO10" s="6">
        <f t="shared" si="3"/>
        <v>3.9303431041020986</v>
      </c>
      <c r="AP10" s="6">
        <f t="shared" si="3"/>
        <v>3.9303431041020986</v>
      </c>
      <c r="AQ10" s="6">
        <f t="shared" si="3"/>
        <v>3.9303431041020986</v>
      </c>
      <c r="AR10" s="6">
        <f t="shared" si="3"/>
        <v>3.9303431041020986</v>
      </c>
      <c r="AS10" s="6">
        <f t="shared" si="3"/>
        <v>3.9303431041020986</v>
      </c>
      <c r="AT10" s="6">
        <f t="shared" si="3"/>
        <v>3.9303431041020986</v>
      </c>
      <c r="AU10" s="6"/>
      <c r="AV10" t="s">
        <v>24</v>
      </c>
      <c r="AW10" s="2">
        <v>0.04</v>
      </c>
    </row>
    <row r="11" spans="2:66" x14ac:dyDescent="0.35">
      <c r="B11" t="s">
        <v>5</v>
      </c>
      <c r="C11" s="11">
        <f>C64*$C$68</f>
        <v>1.4999999999999999E-2</v>
      </c>
      <c r="D11" s="11">
        <f t="shared" ref="D11:AT11" si="4">D64*$C$68</f>
        <v>1.4999999999999999E-2</v>
      </c>
      <c r="E11" s="11">
        <f t="shared" si="4"/>
        <v>1.4999999999999999E-2</v>
      </c>
      <c r="F11" s="11">
        <f t="shared" si="4"/>
        <v>7.4999999999999997E-2</v>
      </c>
      <c r="G11" s="11">
        <f t="shared" si="4"/>
        <v>0.04</v>
      </c>
      <c r="H11" s="11">
        <f t="shared" si="4"/>
        <v>0.05</v>
      </c>
      <c r="I11" s="11">
        <f t="shared" si="4"/>
        <v>0.05</v>
      </c>
      <c r="J11" s="11">
        <f t="shared" si="4"/>
        <v>0.05</v>
      </c>
      <c r="K11" s="11">
        <f t="shared" si="4"/>
        <v>0.05</v>
      </c>
      <c r="L11" s="11">
        <f t="shared" si="4"/>
        <v>0.05</v>
      </c>
      <c r="M11" s="11">
        <f t="shared" si="4"/>
        <v>0.05</v>
      </c>
      <c r="N11" s="11">
        <f t="shared" si="4"/>
        <v>0.05</v>
      </c>
      <c r="O11" s="11">
        <f t="shared" si="4"/>
        <v>0.05</v>
      </c>
      <c r="P11" s="11">
        <f t="shared" si="4"/>
        <v>0.05</v>
      </c>
      <c r="Q11" s="11">
        <f t="shared" si="4"/>
        <v>0.05</v>
      </c>
      <c r="R11" s="11">
        <f t="shared" si="4"/>
        <v>0.05</v>
      </c>
      <c r="S11" s="11">
        <f t="shared" si="4"/>
        <v>0.05</v>
      </c>
      <c r="T11" s="11">
        <f t="shared" si="4"/>
        <v>0.05</v>
      </c>
      <c r="U11" s="11">
        <f t="shared" si="4"/>
        <v>0.05</v>
      </c>
      <c r="V11" s="11">
        <f t="shared" si="4"/>
        <v>0.05</v>
      </c>
      <c r="W11" s="11">
        <f t="shared" si="4"/>
        <v>0.02</v>
      </c>
      <c r="X11" s="11">
        <f t="shared" si="4"/>
        <v>0.02</v>
      </c>
      <c r="Y11" s="11">
        <f t="shared" si="4"/>
        <v>0.02</v>
      </c>
      <c r="Z11" s="11">
        <f t="shared" si="4"/>
        <v>0.02</v>
      </c>
      <c r="AA11" s="11">
        <f t="shared" si="4"/>
        <v>0.02</v>
      </c>
      <c r="AB11" s="11">
        <f t="shared" si="4"/>
        <v>0.02</v>
      </c>
      <c r="AC11" s="11">
        <f t="shared" si="4"/>
        <v>0.02</v>
      </c>
      <c r="AD11" s="11">
        <f t="shared" si="4"/>
        <v>0.02</v>
      </c>
      <c r="AE11" s="11">
        <f t="shared" si="4"/>
        <v>0.02</v>
      </c>
      <c r="AF11" s="11">
        <f t="shared" si="4"/>
        <v>0.02</v>
      </c>
      <c r="AG11" s="11">
        <f t="shared" si="4"/>
        <v>0.02</v>
      </c>
      <c r="AH11" s="11">
        <f t="shared" si="4"/>
        <v>0.02</v>
      </c>
      <c r="AI11" s="11">
        <f t="shared" si="4"/>
        <v>0.02</v>
      </c>
      <c r="AJ11" s="11">
        <f t="shared" si="4"/>
        <v>0.02</v>
      </c>
      <c r="AK11" s="11">
        <f t="shared" si="4"/>
        <v>0.02</v>
      </c>
      <c r="AL11" s="11">
        <f t="shared" si="4"/>
        <v>0.02</v>
      </c>
      <c r="AM11" s="11">
        <f t="shared" si="4"/>
        <v>0.02</v>
      </c>
      <c r="AN11" s="11">
        <f t="shared" si="4"/>
        <v>0.02</v>
      </c>
      <c r="AO11" s="11">
        <f t="shared" si="4"/>
        <v>0.02</v>
      </c>
      <c r="AP11" s="11">
        <f t="shared" si="4"/>
        <v>0.02</v>
      </c>
      <c r="AQ11" s="11">
        <f t="shared" si="4"/>
        <v>0.02</v>
      </c>
      <c r="AR11" s="11">
        <f t="shared" si="4"/>
        <v>0.02</v>
      </c>
      <c r="AS11" s="11">
        <f t="shared" si="4"/>
        <v>0.02</v>
      </c>
      <c r="AT11" s="11">
        <f t="shared" si="4"/>
        <v>0.02</v>
      </c>
      <c r="AU11" s="2"/>
      <c r="AV11" t="s">
        <v>25</v>
      </c>
      <c r="AW11" s="6">
        <f>PMT(AW10,AW9-AW5,AW6,-AW7,0)</f>
        <v>-113.65288290220101</v>
      </c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2:66" x14ac:dyDescent="0.35">
      <c r="AV12" t="s">
        <v>26</v>
      </c>
      <c r="AW12" s="13">
        <f>AW11/12</f>
        <v>-9.4710735751834179</v>
      </c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2:66" x14ac:dyDescent="0.35">
      <c r="B13" t="s">
        <v>6</v>
      </c>
      <c r="C13" s="3">
        <f>C14*(C7-C10)</f>
        <v>13.002000000000001</v>
      </c>
      <c r="D13" s="3">
        <f t="shared" ref="D13:AT13" si="5">D14*(D7-D10)</f>
        <v>13.652100000000001</v>
      </c>
      <c r="E13" s="3">
        <f t="shared" si="5"/>
        <v>14.334705000000001</v>
      </c>
      <c r="F13" s="3">
        <f t="shared" si="5"/>
        <v>14.134601250000003</v>
      </c>
      <c r="G13" s="3">
        <f t="shared" si="5"/>
        <v>15.402895200000003</v>
      </c>
      <c r="H13" s="3">
        <f t="shared" si="5"/>
        <v>16.004570793750002</v>
      </c>
      <c r="I13" s="3">
        <f t="shared" si="5"/>
        <v>16.804799333437504</v>
      </c>
      <c r="J13" s="3">
        <f t="shared" si="5"/>
        <v>18.447086541023442</v>
      </c>
      <c r="K13" s="3">
        <f t="shared" si="5"/>
        <v>20.019099133215008</v>
      </c>
      <c r="L13" s="3">
        <f t="shared" si="5"/>
        <v>20.819863098543607</v>
      </c>
      <c r="M13" s="3">
        <f t="shared" si="5"/>
        <v>21.652657622485354</v>
      </c>
      <c r="N13" s="3">
        <f t="shared" si="5"/>
        <v>22.518763927384768</v>
      </c>
      <c r="O13" s="3">
        <f t="shared" si="5"/>
        <v>23.419514484480157</v>
      </c>
      <c r="P13" s="3">
        <f t="shared" si="5"/>
        <v>24.356295063859363</v>
      </c>
      <c r="Q13" s="3">
        <f t="shared" si="5"/>
        <v>27.441425771948218</v>
      </c>
      <c r="R13" s="3">
        <f t="shared" si="5"/>
        <v>28.539082802826147</v>
      </c>
      <c r="S13" s="3">
        <f t="shared" si="5"/>
        <v>29.109864458882669</v>
      </c>
      <c r="T13" s="3">
        <f t="shared" si="5"/>
        <v>29.692061748060322</v>
      </c>
      <c r="U13" s="3">
        <f t="shared" si="5"/>
        <v>30.285902983021533</v>
      </c>
      <c r="V13" s="3">
        <f t="shared" si="5"/>
        <v>30.891621042681962</v>
      </c>
      <c r="W13" s="3">
        <f t="shared" si="5"/>
        <v>33.141831754422583</v>
      </c>
      <c r="X13" s="3">
        <f t="shared" si="5"/>
        <v>34.46750502459949</v>
      </c>
      <c r="Y13" s="3">
        <f t="shared" si="5"/>
        <v>35.846205225583468</v>
      </c>
      <c r="Z13" s="3">
        <f t="shared" si="5"/>
        <v>37.280053434606806</v>
      </c>
      <c r="AA13" s="3">
        <f t="shared" si="5"/>
        <v>40.262457709375362</v>
      </c>
      <c r="AB13" s="3">
        <f t="shared" si="5"/>
        <v>43.423806240630022</v>
      </c>
      <c r="AC13" s="3">
        <f t="shared" si="5"/>
        <v>45.160758490255219</v>
      </c>
      <c r="AD13" s="3">
        <f t="shared" si="5"/>
        <v>46.515581244962881</v>
      </c>
      <c r="AE13" s="3">
        <f t="shared" si="5"/>
        <v>46.199939800800635</v>
      </c>
      <c r="AF13" s="3">
        <f t="shared" si="5"/>
        <v>47.585937994824647</v>
      </c>
      <c r="AG13" s="3">
        <f t="shared" si="5"/>
        <v>49.013516134669395</v>
      </c>
      <c r="AH13" s="3">
        <f t="shared" si="5"/>
        <v>50.483921618709473</v>
      </c>
      <c r="AI13" s="3">
        <f t="shared" si="5"/>
        <v>51.998439267270768</v>
      </c>
      <c r="AJ13" s="3">
        <f t="shared" si="5"/>
        <v>51.998439267270768</v>
      </c>
      <c r="AK13" s="3">
        <f t="shared" si="5"/>
        <v>51.998439267270768</v>
      </c>
      <c r="AL13" s="3">
        <f t="shared" si="5"/>
        <v>51.998439267270768</v>
      </c>
      <c r="AM13" s="3">
        <f t="shared" si="5"/>
        <v>51.998439267270768</v>
      </c>
      <c r="AN13" s="3">
        <f t="shared" si="5"/>
        <v>51.998439267270768</v>
      </c>
      <c r="AO13" s="3">
        <f t="shared" si="5"/>
        <v>51.998439267270768</v>
      </c>
      <c r="AP13" s="3">
        <f t="shared" si="5"/>
        <v>51.998439267270768</v>
      </c>
      <c r="AQ13" s="3">
        <f t="shared" si="5"/>
        <v>51.998439267270768</v>
      </c>
      <c r="AR13" s="3">
        <f t="shared" si="5"/>
        <v>51.998439267270768</v>
      </c>
      <c r="AS13" s="3">
        <f t="shared" si="5"/>
        <v>51.998439267270768</v>
      </c>
      <c r="AT13" s="3">
        <f t="shared" si="5"/>
        <v>51.998439267270768</v>
      </c>
      <c r="AU13" s="3"/>
      <c r="AV13" t="s">
        <v>40</v>
      </c>
      <c r="AW13" s="5">
        <f>-AW11/AT7</f>
        <v>0.5783356816028683</v>
      </c>
    </row>
    <row r="14" spans="2:66" x14ac:dyDescent="0.35">
      <c r="B14" t="s">
        <v>7</v>
      </c>
      <c r="C14" s="2">
        <v>0.22</v>
      </c>
      <c r="D14" s="2">
        <v>0.22</v>
      </c>
      <c r="E14" s="2">
        <v>0.22</v>
      </c>
      <c r="F14" s="2">
        <v>0.22</v>
      </c>
      <c r="G14" s="2">
        <v>0.22</v>
      </c>
      <c r="H14" s="2">
        <v>0.22</v>
      </c>
      <c r="I14" s="2">
        <v>0.22</v>
      </c>
      <c r="J14" s="2">
        <v>0.23</v>
      </c>
      <c r="K14" s="2">
        <v>0.24</v>
      </c>
      <c r="L14" s="2">
        <v>0.24</v>
      </c>
      <c r="M14" s="2">
        <v>0.24</v>
      </c>
      <c r="N14" s="2">
        <v>0.24</v>
      </c>
      <c r="O14" s="2">
        <v>0.24</v>
      </c>
      <c r="P14" s="2">
        <v>0.24</v>
      </c>
      <c r="Q14" s="2">
        <v>0.26</v>
      </c>
      <c r="R14" s="2">
        <v>0.26</v>
      </c>
      <c r="S14" s="2">
        <v>0.26</v>
      </c>
      <c r="T14" s="2">
        <v>0.26</v>
      </c>
      <c r="U14" s="2">
        <v>0.26</v>
      </c>
      <c r="V14" s="2">
        <v>0.26</v>
      </c>
      <c r="W14" s="2">
        <v>0.26</v>
      </c>
      <c r="X14" s="2">
        <v>0.26</v>
      </c>
      <c r="Y14" s="2">
        <v>0.26</v>
      </c>
      <c r="Z14" s="2">
        <v>0.26</v>
      </c>
      <c r="AA14" s="2">
        <v>0.27</v>
      </c>
      <c r="AB14" s="2">
        <v>0.28000000000000003</v>
      </c>
      <c r="AC14" s="2">
        <v>0.28000000000000003</v>
      </c>
      <c r="AD14" s="2">
        <v>0.28000000000000003</v>
      </c>
      <c r="AE14" s="2">
        <v>0.27</v>
      </c>
      <c r="AF14" s="2">
        <v>0.27</v>
      </c>
      <c r="AG14" s="2">
        <v>0.27</v>
      </c>
      <c r="AH14" s="2">
        <v>0.27</v>
      </c>
      <c r="AI14" s="2">
        <v>0.27</v>
      </c>
      <c r="AJ14" s="2">
        <v>0.27</v>
      </c>
      <c r="AK14" s="2">
        <v>0.27</v>
      </c>
      <c r="AL14" s="2">
        <v>0.27</v>
      </c>
      <c r="AM14" s="2">
        <v>0.27</v>
      </c>
      <c r="AN14" s="2">
        <v>0.27</v>
      </c>
      <c r="AO14" s="2">
        <v>0.27</v>
      </c>
      <c r="AP14" s="2">
        <v>0.27</v>
      </c>
      <c r="AQ14" s="2">
        <v>0.27</v>
      </c>
      <c r="AR14" s="2">
        <v>0.27</v>
      </c>
      <c r="AS14" s="2">
        <v>0.27</v>
      </c>
      <c r="AT14" s="2">
        <v>0.27</v>
      </c>
      <c r="AU14" s="2"/>
      <c r="AV14" s="3" t="s">
        <v>41</v>
      </c>
      <c r="AW14" s="5">
        <f>-AW11/(AT23+AT27)</f>
        <v>1.0586783243620552</v>
      </c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2:66" x14ac:dyDescent="0.35">
      <c r="AV15" s="11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2:66" x14ac:dyDescent="0.35">
      <c r="B16" t="s">
        <v>3</v>
      </c>
      <c r="C16" s="3">
        <f>C17*C7</f>
        <v>0.89999999999999991</v>
      </c>
      <c r="D16" s="3">
        <f t="shared" ref="D16:AT16" si="6">D17*D7</f>
        <v>0.94499999999999995</v>
      </c>
      <c r="E16" s="3">
        <f t="shared" si="6"/>
        <v>0.99225000000000008</v>
      </c>
      <c r="F16" s="3">
        <f t="shared" si="6"/>
        <v>5.2093125000000002</v>
      </c>
      <c r="G16" s="3">
        <f t="shared" si="6"/>
        <v>2.9172150000000006</v>
      </c>
      <c r="H16" s="3">
        <f t="shared" si="6"/>
        <v>3.8288446875000006</v>
      </c>
      <c r="I16" s="3">
        <f t="shared" si="6"/>
        <v>4.0202869218750008</v>
      </c>
      <c r="J16" s="3">
        <f t="shared" si="6"/>
        <v>4.2213012679687507</v>
      </c>
      <c r="K16" s="3">
        <f t="shared" si="6"/>
        <v>4.3901533186875019</v>
      </c>
      <c r="L16" s="3">
        <f t="shared" si="6"/>
        <v>4.5657594514350022</v>
      </c>
      <c r="M16" s="3">
        <f t="shared" si="6"/>
        <v>4.7483898294924023</v>
      </c>
      <c r="N16" s="3">
        <f t="shared" si="6"/>
        <v>4.9383254226720981</v>
      </c>
      <c r="O16" s="3">
        <f t="shared" si="6"/>
        <v>5.1358584395789819</v>
      </c>
      <c r="P16" s="3">
        <f t="shared" si="6"/>
        <v>5.3412927771621419</v>
      </c>
      <c r="Q16" s="3">
        <f t="shared" si="6"/>
        <v>5.5549444882486272</v>
      </c>
      <c r="R16" s="3">
        <f t="shared" si="6"/>
        <v>5.7771422677785722</v>
      </c>
      <c r="S16" s="3">
        <f t="shared" si="6"/>
        <v>5.892685113134144</v>
      </c>
      <c r="T16" s="3">
        <f t="shared" si="6"/>
        <v>6.0105388153968269</v>
      </c>
      <c r="U16" s="3">
        <f t="shared" si="6"/>
        <v>6.1307495917047632</v>
      </c>
      <c r="V16" s="3">
        <f t="shared" si="6"/>
        <v>6.2533645835388585</v>
      </c>
      <c r="W16" s="3">
        <f t="shared" si="6"/>
        <v>2.6013996667521648</v>
      </c>
      <c r="X16" s="3">
        <f t="shared" si="6"/>
        <v>2.705455653422252</v>
      </c>
      <c r="Y16" s="3">
        <f t="shared" si="6"/>
        <v>2.8136738795591421</v>
      </c>
      <c r="Z16" s="3">
        <f t="shared" si="6"/>
        <v>2.9262208347415077</v>
      </c>
      <c r="AA16" s="3">
        <f t="shared" si="6"/>
        <v>3.0432696681311682</v>
      </c>
      <c r="AB16" s="3">
        <f t="shared" si="6"/>
        <v>3.1650004548564152</v>
      </c>
      <c r="AC16" s="3">
        <f t="shared" si="6"/>
        <v>3.2916004730506718</v>
      </c>
      <c r="AD16" s="3">
        <f t="shared" si="6"/>
        <v>3.3903484872421923</v>
      </c>
      <c r="AE16" s="3">
        <f t="shared" si="6"/>
        <v>3.4920589418594581</v>
      </c>
      <c r="AF16" s="3">
        <f t="shared" si="6"/>
        <v>3.5968207101152418</v>
      </c>
      <c r="AG16" s="3">
        <f t="shared" si="6"/>
        <v>3.7047253314186994</v>
      </c>
      <c r="AH16" s="3">
        <f t="shared" si="6"/>
        <v>3.8158670913612607</v>
      </c>
      <c r="AI16" s="3">
        <f t="shared" si="6"/>
        <v>3.9303431041020986</v>
      </c>
      <c r="AJ16" s="3">
        <f t="shared" si="6"/>
        <v>3.9303431041020986</v>
      </c>
      <c r="AK16" s="3">
        <f t="shared" si="6"/>
        <v>3.9303431041020986</v>
      </c>
      <c r="AL16" s="3">
        <f t="shared" si="6"/>
        <v>3.9303431041020986</v>
      </c>
      <c r="AM16" s="3">
        <f t="shared" si="6"/>
        <v>3.9303431041020986</v>
      </c>
      <c r="AN16" s="3">
        <f t="shared" si="6"/>
        <v>3.9303431041020986</v>
      </c>
      <c r="AO16" s="3">
        <f t="shared" si="6"/>
        <v>3.9303431041020986</v>
      </c>
      <c r="AP16" s="3">
        <f t="shared" si="6"/>
        <v>3.9303431041020986</v>
      </c>
      <c r="AQ16" s="3">
        <f t="shared" si="6"/>
        <v>3.9303431041020986</v>
      </c>
      <c r="AR16" s="3">
        <f t="shared" si="6"/>
        <v>3.9303431041020986</v>
      </c>
      <c r="AS16" s="3">
        <f t="shared" si="6"/>
        <v>3.9303431041020986</v>
      </c>
      <c r="AT16" s="3">
        <f t="shared" si="6"/>
        <v>3.9303431041020986</v>
      </c>
      <c r="AV16" s="14"/>
    </row>
    <row r="17" spans="2:66" x14ac:dyDescent="0.35">
      <c r="B17" t="s">
        <v>5</v>
      </c>
      <c r="C17" s="11">
        <f>C64*$C$69</f>
        <v>1.4999999999999999E-2</v>
      </c>
      <c r="D17" s="11">
        <f t="shared" ref="D17:AT17" si="7">D64*$C$69</f>
        <v>1.4999999999999999E-2</v>
      </c>
      <c r="E17" s="11">
        <f t="shared" si="7"/>
        <v>1.4999999999999999E-2</v>
      </c>
      <c r="F17" s="11">
        <f t="shared" si="7"/>
        <v>7.4999999999999997E-2</v>
      </c>
      <c r="G17" s="11">
        <f t="shared" si="7"/>
        <v>0.04</v>
      </c>
      <c r="H17" s="11">
        <f t="shared" si="7"/>
        <v>0.05</v>
      </c>
      <c r="I17" s="11">
        <f t="shared" si="7"/>
        <v>0.05</v>
      </c>
      <c r="J17" s="11">
        <f t="shared" si="7"/>
        <v>0.05</v>
      </c>
      <c r="K17" s="11">
        <f t="shared" si="7"/>
        <v>0.05</v>
      </c>
      <c r="L17" s="11">
        <f t="shared" si="7"/>
        <v>0.05</v>
      </c>
      <c r="M17" s="11">
        <f t="shared" si="7"/>
        <v>0.05</v>
      </c>
      <c r="N17" s="11">
        <f t="shared" si="7"/>
        <v>0.05</v>
      </c>
      <c r="O17" s="11">
        <f t="shared" si="7"/>
        <v>0.05</v>
      </c>
      <c r="P17" s="11">
        <f t="shared" si="7"/>
        <v>0.05</v>
      </c>
      <c r="Q17" s="11">
        <f t="shared" si="7"/>
        <v>0.05</v>
      </c>
      <c r="R17" s="11">
        <f t="shared" si="7"/>
        <v>0.05</v>
      </c>
      <c r="S17" s="11">
        <f t="shared" si="7"/>
        <v>0.05</v>
      </c>
      <c r="T17" s="11">
        <f t="shared" si="7"/>
        <v>0.05</v>
      </c>
      <c r="U17" s="11">
        <f t="shared" si="7"/>
        <v>0.05</v>
      </c>
      <c r="V17" s="11">
        <f t="shared" si="7"/>
        <v>0.05</v>
      </c>
      <c r="W17" s="11">
        <f t="shared" si="7"/>
        <v>0.02</v>
      </c>
      <c r="X17" s="11">
        <f t="shared" si="7"/>
        <v>0.02</v>
      </c>
      <c r="Y17" s="11">
        <f t="shared" si="7"/>
        <v>0.02</v>
      </c>
      <c r="Z17" s="11">
        <f t="shared" si="7"/>
        <v>0.02</v>
      </c>
      <c r="AA17" s="11">
        <f t="shared" si="7"/>
        <v>0.02</v>
      </c>
      <c r="AB17" s="11">
        <f t="shared" si="7"/>
        <v>0.02</v>
      </c>
      <c r="AC17" s="11">
        <f t="shared" si="7"/>
        <v>0.02</v>
      </c>
      <c r="AD17" s="11">
        <f t="shared" si="7"/>
        <v>0.02</v>
      </c>
      <c r="AE17" s="11">
        <f t="shared" si="7"/>
        <v>0.02</v>
      </c>
      <c r="AF17" s="11">
        <f t="shared" si="7"/>
        <v>0.02</v>
      </c>
      <c r="AG17" s="11">
        <f t="shared" si="7"/>
        <v>0.02</v>
      </c>
      <c r="AH17" s="11">
        <f t="shared" si="7"/>
        <v>0.02</v>
      </c>
      <c r="AI17" s="11">
        <f t="shared" si="7"/>
        <v>0.02</v>
      </c>
      <c r="AJ17" s="11">
        <f t="shared" si="7"/>
        <v>0.02</v>
      </c>
      <c r="AK17" s="11">
        <f t="shared" si="7"/>
        <v>0.02</v>
      </c>
      <c r="AL17" s="11">
        <f t="shared" si="7"/>
        <v>0.02</v>
      </c>
      <c r="AM17" s="11">
        <f t="shared" si="7"/>
        <v>0.02</v>
      </c>
      <c r="AN17" s="11">
        <f t="shared" si="7"/>
        <v>0.02</v>
      </c>
      <c r="AO17" s="11">
        <f t="shared" si="7"/>
        <v>0.02</v>
      </c>
      <c r="AP17" s="11">
        <f t="shared" si="7"/>
        <v>0.02</v>
      </c>
      <c r="AQ17" s="11">
        <f t="shared" si="7"/>
        <v>0.02</v>
      </c>
      <c r="AR17" s="11">
        <f t="shared" si="7"/>
        <v>0.02</v>
      </c>
      <c r="AS17" s="11">
        <f t="shared" si="7"/>
        <v>0.02</v>
      </c>
      <c r="AT17" s="11">
        <f t="shared" si="7"/>
        <v>0.02</v>
      </c>
      <c r="AU17" s="2"/>
      <c r="AV17" s="14"/>
    </row>
    <row r="18" spans="2:66" x14ac:dyDescent="0.35">
      <c r="AV18" s="1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2:66" x14ac:dyDescent="0.35">
      <c r="B19" t="s">
        <v>8</v>
      </c>
      <c r="C19" s="3">
        <f>C7-C10-C13-C16</f>
        <v>45.198</v>
      </c>
      <c r="D19" s="3">
        <f t="shared" ref="D19:AT19" si="8">D7-D10-D13-D16</f>
        <v>47.457900000000002</v>
      </c>
      <c r="E19" s="3">
        <f t="shared" si="8"/>
        <v>49.830795000000009</v>
      </c>
      <c r="F19" s="3">
        <f t="shared" si="8"/>
        <v>44.904273750000009</v>
      </c>
      <c r="G19" s="3">
        <f t="shared" si="8"/>
        <v>51.693049800000011</v>
      </c>
      <c r="H19" s="3">
        <f t="shared" si="8"/>
        <v>52.914633581250008</v>
      </c>
      <c r="I19" s="3">
        <f t="shared" si="8"/>
        <v>55.560365260312523</v>
      </c>
      <c r="J19" s="3">
        <f t="shared" si="8"/>
        <v>57.536336282414076</v>
      </c>
      <c r="K19" s="3">
        <f t="shared" si="8"/>
        <v>59.003660603160021</v>
      </c>
      <c r="L19" s="3">
        <f t="shared" si="8"/>
        <v>61.363807027286427</v>
      </c>
      <c r="M19" s="3">
        <f t="shared" si="8"/>
        <v>63.818359308377886</v>
      </c>
      <c r="N19" s="3">
        <f t="shared" si="8"/>
        <v>66.371093680713003</v>
      </c>
      <c r="O19" s="3">
        <f t="shared" si="8"/>
        <v>69.025937427941514</v>
      </c>
      <c r="P19" s="3">
        <f t="shared" si="8"/>
        <v>71.786974925059184</v>
      </c>
      <c r="Q19" s="3">
        <f t="shared" si="8"/>
        <v>72.547575016527077</v>
      </c>
      <c r="R19" s="3">
        <f t="shared" si="8"/>
        <v>75.449478017188156</v>
      </c>
      <c r="S19" s="3">
        <f t="shared" si="8"/>
        <v>76.958467577531906</v>
      </c>
      <c r="T19" s="3">
        <f t="shared" si="8"/>
        <v>78.497636929082546</v>
      </c>
      <c r="U19" s="3">
        <f t="shared" si="8"/>
        <v>80.067589667664208</v>
      </c>
      <c r="V19" s="3">
        <f t="shared" si="8"/>
        <v>81.668941461017496</v>
      </c>
      <c r="W19" s="3">
        <f t="shared" si="8"/>
        <v>91.72535224968135</v>
      </c>
      <c r="X19" s="3">
        <f t="shared" si="8"/>
        <v>95.394366339668593</v>
      </c>
      <c r="Y19" s="3">
        <f t="shared" si="8"/>
        <v>99.210140993255337</v>
      </c>
      <c r="Z19" s="3">
        <f t="shared" si="8"/>
        <v>103.17854663298556</v>
      </c>
      <c r="AA19" s="3">
        <f t="shared" si="8"/>
        <v>105.81448636092072</v>
      </c>
      <c r="AB19" s="3">
        <f t="shared" si="8"/>
        <v>108.4962155924779</v>
      </c>
      <c r="AC19" s="3">
        <f t="shared" si="8"/>
        <v>112.83606421617702</v>
      </c>
      <c r="AD19" s="3">
        <f t="shared" si="8"/>
        <v>116.22114614266235</v>
      </c>
      <c r="AE19" s="3">
        <f t="shared" si="8"/>
        <v>121.41888940845335</v>
      </c>
      <c r="AF19" s="3">
        <f t="shared" si="8"/>
        <v>125.06145609070695</v>
      </c>
      <c r="AG19" s="3">
        <f t="shared" si="8"/>
        <v>128.81329977342816</v>
      </c>
      <c r="AH19" s="3">
        <f t="shared" si="8"/>
        <v>132.67769876663101</v>
      </c>
      <c r="AI19" s="3">
        <f t="shared" si="8"/>
        <v>136.65802972962999</v>
      </c>
      <c r="AJ19" s="3">
        <f t="shared" si="8"/>
        <v>136.65802972962999</v>
      </c>
      <c r="AK19" s="3">
        <f t="shared" si="8"/>
        <v>136.65802972962999</v>
      </c>
      <c r="AL19" s="3">
        <f t="shared" si="8"/>
        <v>136.65802972962999</v>
      </c>
      <c r="AM19" s="3">
        <f t="shared" si="8"/>
        <v>136.65802972962999</v>
      </c>
      <c r="AN19" s="3">
        <f t="shared" si="8"/>
        <v>136.65802972962999</v>
      </c>
      <c r="AO19" s="3">
        <f t="shared" si="8"/>
        <v>136.65802972962999</v>
      </c>
      <c r="AP19" s="3">
        <f t="shared" si="8"/>
        <v>136.65802972962999</v>
      </c>
      <c r="AQ19" s="3">
        <f t="shared" si="8"/>
        <v>136.65802972962999</v>
      </c>
      <c r="AR19" s="3">
        <f t="shared" si="8"/>
        <v>136.65802972962999</v>
      </c>
      <c r="AS19" s="3">
        <f t="shared" si="8"/>
        <v>136.65802972962999</v>
      </c>
      <c r="AT19" s="3">
        <f t="shared" si="8"/>
        <v>136.65802972962999</v>
      </c>
      <c r="AU19" s="3"/>
    </row>
    <row r="20" spans="2:66" x14ac:dyDescent="0.35">
      <c r="B20" t="s">
        <v>5</v>
      </c>
      <c r="C20" s="5">
        <f>C19/C7</f>
        <v>0.75329999999999997</v>
      </c>
      <c r="D20" s="5">
        <f t="shared" ref="D20:AT20" si="9">D19/D7</f>
        <v>0.75330000000000008</v>
      </c>
      <c r="E20" s="5">
        <f t="shared" si="9"/>
        <v>0.75330000000000008</v>
      </c>
      <c r="F20" s="5">
        <f t="shared" si="9"/>
        <v>0.64650000000000007</v>
      </c>
      <c r="G20" s="5">
        <f t="shared" si="9"/>
        <v>0.70879999999999999</v>
      </c>
      <c r="H20" s="5">
        <f t="shared" si="9"/>
        <v>0.69100000000000006</v>
      </c>
      <c r="I20" s="5">
        <f t="shared" si="9"/>
        <v>0.69100000000000006</v>
      </c>
      <c r="J20" s="5">
        <f t="shared" si="9"/>
        <v>0.68149999999999999</v>
      </c>
      <c r="K20" s="5">
        <f t="shared" si="9"/>
        <v>0.67200000000000004</v>
      </c>
      <c r="L20" s="5">
        <f t="shared" si="9"/>
        <v>0.67200000000000004</v>
      </c>
      <c r="M20" s="5">
        <f t="shared" si="9"/>
        <v>0.67200000000000004</v>
      </c>
      <c r="N20" s="5">
        <f t="shared" si="9"/>
        <v>0.67200000000000004</v>
      </c>
      <c r="O20" s="5">
        <f t="shared" si="9"/>
        <v>0.67199999999999993</v>
      </c>
      <c r="P20" s="5">
        <f t="shared" si="9"/>
        <v>0.67200000000000004</v>
      </c>
      <c r="Q20" s="5">
        <f t="shared" si="9"/>
        <v>0.65300000000000002</v>
      </c>
      <c r="R20" s="5">
        <f t="shared" si="9"/>
        <v>0.65300000000000002</v>
      </c>
      <c r="S20" s="5">
        <f t="shared" si="9"/>
        <v>0.65299999999999991</v>
      </c>
      <c r="T20" s="5">
        <f t="shared" si="9"/>
        <v>0.65299999999999991</v>
      </c>
      <c r="U20" s="5">
        <f t="shared" si="9"/>
        <v>0.65300000000000002</v>
      </c>
      <c r="V20" s="5">
        <f t="shared" si="9"/>
        <v>0.65300000000000002</v>
      </c>
      <c r="W20" s="5">
        <f t="shared" si="9"/>
        <v>0.70520000000000005</v>
      </c>
      <c r="X20" s="5">
        <f t="shared" si="9"/>
        <v>0.70519999999999994</v>
      </c>
      <c r="Y20" s="5">
        <f t="shared" si="9"/>
        <v>0.70519999999999994</v>
      </c>
      <c r="Z20" s="5">
        <f t="shared" si="9"/>
        <v>0.70519999999999994</v>
      </c>
      <c r="AA20" s="5">
        <f t="shared" si="9"/>
        <v>0.69540000000000002</v>
      </c>
      <c r="AB20" s="5">
        <f t="shared" si="9"/>
        <v>0.68559999999999988</v>
      </c>
      <c r="AC20" s="5">
        <f t="shared" si="9"/>
        <v>0.68559999999999999</v>
      </c>
      <c r="AD20" s="5">
        <f t="shared" si="9"/>
        <v>0.68559999999999999</v>
      </c>
      <c r="AE20" s="5">
        <f t="shared" si="9"/>
        <v>0.69540000000000002</v>
      </c>
      <c r="AF20" s="5">
        <f t="shared" si="9"/>
        <v>0.69540000000000002</v>
      </c>
      <c r="AG20" s="5">
        <f t="shared" si="9"/>
        <v>0.69539999999999991</v>
      </c>
      <c r="AH20" s="5">
        <f t="shared" si="9"/>
        <v>0.69539999999999991</v>
      </c>
      <c r="AI20" s="5">
        <f t="shared" si="9"/>
        <v>0.69540000000000013</v>
      </c>
      <c r="AJ20" s="5">
        <f t="shared" si="9"/>
        <v>0.69540000000000013</v>
      </c>
      <c r="AK20" s="5">
        <f t="shared" si="9"/>
        <v>0.69540000000000013</v>
      </c>
      <c r="AL20" s="5">
        <f t="shared" si="9"/>
        <v>0.69540000000000013</v>
      </c>
      <c r="AM20" s="5">
        <f t="shared" si="9"/>
        <v>0.69540000000000013</v>
      </c>
      <c r="AN20" s="5">
        <f t="shared" si="9"/>
        <v>0.69540000000000013</v>
      </c>
      <c r="AO20" s="5">
        <f t="shared" si="9"/>
        <v>0.69540000000000013</v>
      </c>
      <c r="AP20" s="5">
        <f t="shared" si="9"/>
        <v>0.69540000000000013</v>
      </c>
      <c r="AQ20" s="5">
        <f t="shared" si="9"/>
        <v>0.69540000000000013</v>
      </c>
      <c r="AR20" s="5">
        <f t="shared" si="9"/>
        <v>0.69540000000000013</v>
      </c>
      <c r="AS20" s="5">
        <f t="shared" si="9"/>
        <v>0.69540000000000013</v>
      </c>
      <c r="AT20" s="5">
        <f t="shared" si="9"/>
        <v>0.69540000000000013</v>
      </c>
      <c r="AU20" s="5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2:66" x14ac:dyDescent="0.35"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2:66" x14ac:dyDescent="0.35">
      <c r="B22" s="1" t="s">
        <v>12</v>
      </c>
      <c r="C22" s="1"/>
      <c r="D22" s="1"/>
      <c r="E22" s="1"/>
      <c r="F22" s="1"/>
    </row>
    <row r="23" spans="2:66" x14ac:dyDescent="0.35">
      <c r="B23" t="s">
        <v>10</v>
      </c>
      <c r="C23" s="3">
        <f t="shared" ref="C23" si="10">C25*C7</f>
        <v>21</v>
      </c>
      <c r="D23" s="3">
        <f>C23*(1+D24)</f>
        <v>21.42</v>
      </c>
      <c r="E23" s="3">
        <f t="shared" ref="E23:AT23" si="11">D23*(1+E24)</f>
        <v>21.848400000000002</v>
      </c>
      <c r="F23" s="3">
        <f t="shared" si="11"/>
        <v>22.503852000000002</v>
      </c>
      <c r="G23" s="3">
        <f t="shared" si="11"/>
        <v>23.178967560000004</v>
      </c>
      <c r="H23" s="3">
        <f t="shared" si="11"/>
        <v>25.496864316000007</v>
      </c>
      <c r="I23" s="3">
        <f t="shared" si="11"/>
        <v>26.261770245480008</v>
      </c>
      <c r="J23" s="3">
        <f t="shared" si="11"/>
        <v>27.04962335284441</v>
      </c>
      <c r="K23" s="3">
        <f t="shared" si="11"/>
        <v>27.861112053429743</v>
      </c>
      <c r="L23" s="3">
        <f t="shared" si="11"/>
        <v>28.696945415032637</v>
      </c>
      <c r="M23" s="3">
        <f t="shared" si="11"/>
        <v>29.557853777483619</v>
      </c>
      <c r="N23" s="3">
        <f t="shared" si="11"/>
        <v>30.44458939080813</v>
      </c>
      <c r="O23" s="3">
        <f t="shared" si="11"/>
        <v>31.357927072532373</v>
      </c>
      <c r="P23" s="3">
        <f t="shared" si="11"/>
        <v>31.671506343257697</v>
      </c>
      <c r="Q23" s="3">
        <f t="shared" si="11"/>
        <v>31.988221406690275</v>
      </c>
      <c r="R23" s="3">
        <f t="shared" si="11"/>
        <v>38.385865688028332</v>
      </c>
      <c r="S23" s="3">
        <f t="shared" si="11"/>
        <v>38.769724344908617</v>
      </c>
      <c r="T23" s="3">
        <f t="shared" si="11"/>
        <v>39.157421588357707</v>
      </c>
      <c r="U23" s="3">
        <f t="shared" si="11"/>
        <v>39.548995804241287</v>
      </c>
      <c r="V23" s="3">
        <f t="shared" si="11"/>
        <v>39.944485762283698</v>
      </c>
      <c r="W23" s="3">
        <f t="shared" si="11"/>
        <v>40.343930619906537</v>
      </c>
      <c r="X23" s="3">
        <f t="shared" si="11"/>
        <v>40.747369926105605</v>
      </c>
      <c r="Y23" s="3">
        <f t="shared" si="11"/>
        <v>44.822106918716173</v>
      </c>
      <c r="Z23" s="3">
        <f t="shared" si="11"/>
        <v>45.270327987903336</v>
      </c>
      <c r="AA23" s="3">
        <f t="shared" si="11"/>
        <v>45.723031267782368</v>
      </c>
      <c r="AB23" s="3">
        <f t="shared" si="11"/>
        <v>46.18026158046019</v>
      </c>
      <c r="AC23" s="3">
        <f t="shared" si="11"/>
        <v>46.642064196264791</v>
      </c>
      <c r="AD23" s="3">
        <f t="shared" si="11"/>
        <v>47.10848483822744</v>
      </c>
      <c r="AE23" s="3">
        <f t="shared" si="11"/>
        <v>47.579569686609716</v>
      </c>
      <c r="AF23" s="3">
        <f t="shared" si="11"/>
        <v>48.055365383475817</v>
      </c>
      <c r="AG23" s="3">
        <f t="shared" si="11"/>
        <v>48.535919037310578</v>
      </c>
      <c r="AH23" s="3">
        <f t="shared" si="11"/>
        <v>49.02127822768368</v>
      </c>
      <c r="AI23" s="3">
        <f t="shared" si="11"/>
        <v>49.511491009960515</v>
      </c>
      <c r="AJ23" s="3">
        <f t="shared" si="11"/>
        <v>50.006605920060125</v>
      </c>
      <c r="AK23" s="3">
        <f t="shared" si="11"/>
        <v>50.506671979260723</v>
      </c>
      <c r="AL23" s="3">
        <f t="shared" si="11"/>
        <v>51.011738699053332</v>
      </c>
      <c r="AM23" s="3">
        <f t="shared" si="11"/>
        <v>51.521856086043869</v>
      </c>
      <c r="AN23" s="3">
        <f t="shared" si="11"/>
        <v>41.217484868835101</v>
      </c>
      <c r="AO23" s="3">
        <f t="shared" si="11"/>
        <v>41.217484868835101</v>
      </c>
      <c r="AP23" s="3">
        <f t="shared" si="11"/>
        <v>41.217484868835101</v>
      </c>
      <c r="AQ23" s="3">
        <f t="shared" si="11"/>
        <v>41.217484868835101</v>
      </c>
      <c r="AR23" s="3">
        <f t="shared" si="11"/>
        <v>41.217484868835101</v>
      </c>
      <c r="AS23" s="3">
        <f t="shared" si="11"/>
        <v>41.217484868835101</v>
      </c>
      <c r="AT23" s="3">
        <f t="shared" si="11"/>
        <v>41.217484868835101</v>
      </c>
      <c r="AU23" s="3"/>
    </row>
    <row r="24" spans="2:66" x14ac:dyDescent="0.35">
      <c r="B24" t="s">
        <v>4</v>
      </c>
      <c r="D24" s="9">
        <v>0.02</v>
      </c>
      <c r="E24" s="9">
        <v>0.02</v>
      </c>
      <c r="F24" s="9">
        <v>0.03</v>
      </c>
      <c r="G24" s="9">
        <v>0.03</v>
      </c>
      <c r="H24" s="9">
        <v>0.1</v>
      </c>
      <c r="I24" s="9">
        <v>0.03</v>
      </c>
      <c r="J24" s="9">
        <v>0.03</v>
      </c>
      <c r="K24" s="9">
        <v>0.03</v>
      </c>
      <c r="L24" s="9">
        <v>0.03</v>
      </c>
      <c r="M24" s="9">
        <v>0.03</v>
      </c>
      <c r="N24" s="9">
        <v>0.03</v>
      </c>
      <c r="O24" s="9">
        <v>0.03</v>
      </c>
      <c r="P24" s="9">
        <v>0.01</v>
      </c>
      <c r="Q24" s="9">
        <v>0.01</v>
      </c>
      <c r="R24" s="9">
        <v>0.2</v>
      </c>
      <c r="S24" s="9">
        <v>0.01</v>
      </c>
      <c r="T24" s="9">
        <v>0.01</v>
      </c>
      <c r="U24" s="9">
        <v>0.01</v>
      </c>
      <c r="V24" s="9">
        <v>0.01</v>
      </c>
      <c r="W24" s="9">
        <v>0.01</v>
      </c>
      <c r="X24" s="9">
        <v>0.01</v>
      </c>
      <c r="Y24" s="9">
        <v>0.1</v>
      </c>
      <c r="Z24" s="9">
        <v>0.01</v>
      </c>
      <c r="AA24" s="9">
        <v>0.01</v>
      </c>
      <c r="AB24" s="9">
        <v>0.01</v>
      </c>
      <c r="AC24" s="9">
        <v>0.01</v>
      </c>
      <c r="AD24" s="9">
        <v>0.01</v>
      </c>
      <c r="AE24" s="9">
        <v>0.01</v>
      </c>
      <c r="AF24" s="9">
        <v>0.01</v>
      </c>
      <c r="AG24" s="9">
        <v>0.01</v>
      </c>
      <c r="AH24" s="9">
        <v>0.01</v>
      </c>
      <c r="AI24" s="9">
        <v>0.01</v>
      </c>
      <c r="AJ24" s="9">
        <v>0.01</v>
      </c>
      <c r="AK24" s="9">
        <v>0.01</v>
      </c>
      <c r="AL24" s="9">
        <v>0.01</v>
      </c>
      <c r="AM24" s="9">
        <v>0.01</v>
      </c>
      <c r="AN24" s="9">
        <v>-0.2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2:66" x14ac:dyDescent="0.35">
      <c r="B25" t="s">
        <v>5</v>
      </c>
      <c r="C25" s="2">
        <v>0.35</v>
      </c>
      <c r="D25" s="10">
        <f>D23/D7</f>
        <v>0.34</v>
      </c>
      <c r="E25" s="10">
        <f t="shared" ref="E25:AT25" si="12">E23/E7</f>
        <v>0.33028571428571429</v>
      </c>
      <c r="F25" s="10">
        <f t="shared" si="12"/>
        <v>0.32399455782312925</v>
      </c>
      <c r="G25" s="10">
        <f t="shared" si="12"/>
        <v>0.31782323291221248</v>
      </c>
      <c r="H25" s="10">
        <f t="shared" si="12"/>
        <v>0.33295767257469888</v>
      </c>
      <c r="I25" s="10">
        <f t="shared" si="12"/>
        <v>0.3266156216685141</v>
      </c>
      <c r="J25" s="10">
        <f t="shared" si="12"/>
        <v>0.32039437173197099</v>
      </c>
      <c r="K25" s="10">
        <f t="shared" si="12"/>
        <v>0.31731365661916355</v>
      </c>
      <c r="L25" s="10">
        <f t="shared" si="12"/>
        <v>0.31426256376705625</v>
      </c>
      <c r="M25" s="10">
        <f t="shared" si="12"/>
        <v>0.31124080834621914</v>
      </c>
      <c r="N25" s="10">
        <f t="shared" si="12"/>
        <v>0.3082481082659671</v>
      </c>
      <c r="O25" s="10">
        <f t="shared" si="12"/>
        <v>0.30528418414802511</v>
      </c>
      <c r="P25" s="10">
        <f t="shared" si="12"/>
        <v>0.29647790960529358</v>
      </c>
      <c r="Q25" s="10">
        <f t="shared" si="12"/>
        <v>0.28792566221283322</v>
      </c>
      <c r="R25" s="10">
        <f t="shared" si="12"/>
        <v>0.33222191793788447</v>
      </c>
      <c r="S25" s="10">
        <f t="shared" si="12"/>
        <v>0.32896484031104251</v>
      </c>
      <c r="T25" s="10">
        <f t="shared" si="12"/>
        <v>0.32573969481779702</v>
      </c>
      <c r="U25" s="10">
        <f t="shared" si="12"/>
        <v>0.3225461683980147</v>
      </c>
      <c r="V25" s="10">
        <f t="shared" si="12"/>
        <v>0.31938395106077921</v>
      </c>
      <c r="W25" s="10">
        <f t="shared" si="12"/>
        <v>0.31017095247248755</v>
      </c>
      <c r="X25" s="10">
        <f t="shared" si="12"/>
        <v>0.30122371345885812</v>
      </c>
      <c r="Y25" s="10">
        <f t="shared" si="12"/>
        <v>0.31860200461994614</v>
      </c>
      <c r="Z25" s="10">
        <f t="shared" si="12"/>
        <v>0.30941156217898613</v>
      </c>
      <c r="AA25" s="10">
        <f t="shared" si="12"/>
        <v>0.30048622865459229</v>
      </c>
      <c r="AB25" s="10">
        <f t="shared" si="12"/>
        <v>0.29181835667417133</v>
      </c>
      <c r="AC25" s="10">
        <f t="shared" si="12"/>
        <v>0.28340051946241634</v>
      </c>
      <c r="AD25" s="10">
        <f t="shared" si="12"/>
        <v>0.27789759675440828</v>
      </c>
      <c r="AE25" s="10">
        <f t="shared" si="12"/>
        <v>0.27250152691451685</v>
      </c>
      <c r="AF25" s="10">
        <f t="shared" si="12"/>
        <v>0.26721023512976899</v>
      </c>
      <c r="AG25" s="10">
        <f t="shared" si="12"/>
        <v>0.26202168687482202</v>
      </c>
      <c r="AH25" s="10">
        <f t="shared" si="12"/>
        <v>0.25693388712967979</v>
      </c>
      <c r="AI25" s="10">
        <f t="shared" si="12"/>
        <v>0.25194487961259859</v>
      </c>
      <c r="AJ25" s="10">
        <f t="shared" si="12"/>
        <v>0.25446432840872463</v>
      </c>
      <c r="AK25" s="10">
        <f t="shared" si="12"/>
        <v>0.25700897169281184</v>
      </c>
      <c r="AL25" s="10">
        <f t="shared" si="12"/>
        <v>0.25957906140973996</v>
      </c>
      <c r="AM25" s="10">
        <f t="shared" si="12"/>
        <v>0.26217485202383739</v>
      </c>
      <c r="AN25" s="10">
        <f t="shared" si="12"/>
        <v>0.20973988161906992</v>
      </c>
      <c r="AO25" s="10">
        <f t="shared" si="12"/>
        <v>0.20973988161906992</v>
      </c>
      <c r="AP25" s="10">
        <f t="shared" si="12"/>
        <v>0.20973988161906992</v>
      </c>
      <c r="AQ25" s="10">
        <f t="shared" si="12"/>
        <v>0.20973988161906992</v>
      </c>
      <c r="AR25" s="10">
        <f t="shared" si="12"/>
        <v>0.20973988161906992</v>
      </c>
      <c r="AS25" s="10">
        <f t="shared" si="12"/>
        <v>0.20973988161906992</v>
      </c>
      <c r="AT25" s="10">
        <f t="shared" si="12"/>
        <v>0.20973988161906992</v>
      </c>
      <c r="AU25" s="2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2:66" x14ac:dyDescent="0.35"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2:66" x14ac:dyDescent="0.35">
      <c r="B27" t="s">
        <v>11</v>
      </c>
      <c r="C27" s="3">
        <f>C29*C7</f>
        <v>24</v>
      </c>
      <c r="D27" s="3">
        <f>C27*(1+D28)</f>
        <v>24</v>
      </c>
      <c r="E27" s="3">
        <f t="shared" ref="E27:AT27" si="13">D27*(1+E28)</f>
        <v>24</v>
      </c>
      <c r="F27" s="3">
        <f t="shared" si="13"/>
        <v>24</v>
      </c>
      <c r="G27" s="3">
        <f t="shared" si="13"/>
        <v>24</v>
      </c>
      <c r="H27" s="3">
        <f t="shared" si="13"/>
        <v>24.48</v>
      </c>
      <c r="I27" s="3">
        <f t="shared" si="13"/>
        <v>24.9696</v>
      </c>
      <c r="J27" s="3">
        <f t="shared" si="13"/>
        <v>25.468992</v>
      </c>
      <c r="K27" s="3">
        <f t="shared" si="13"/>
        <v>25.978371840000001</v>
      </c>
      <c r="L27" s="3">
        <f t="shared" si="13"/>
        <v>26.757722995200002</v>
      </c>
      <c r="M27" s="3">
        <f t="shared" si="13"/>
        <v>27.560454685056001</v>
      </c>
      <c r="N27" s="3">
        <f t="shared" si="13"/>
        <v>35.8285910905728</v>
      </c>
      <c r="O27" s="3">
        <f t="shared" si="13"/>
        <v>36.903448823289985</v>
      </c>
      <c r="P27" s="3">
        <f t="shared" si="13"/>
        <v>40.593793705618985</v>
      </c>
      <c r="Q27" s="3">
        <f t="shared" si="13"/>
        <v>41.811607516787554</v>
      </c>
      <c r="R27" s="3">
        <f t="shared" si="13"/>
        <v>43.06595574229118</v>
      </c>
      <c r="S27" s="3">
        <f t="shared" si="13"/>
        <v>44.357934414559914</v>
      </c>
      <c r="T27" s="3">
        <f t="shared" si="13"/>
        <v>45.688672446996712</v>
      </c>
      <c r="U27" s="3">
        <f t="shared" si="13"/>
        <v>47.059332620406614</v>
      </c>
      <c r="V27" s="3">
        <f t="shared" si="13"/>
        <v>48.471112599018817</v>
      </c>
      <c r="W27" s="3">
        <f t="shared" si="13"/>
        <v>49.92524597698938</v>
      </c>
      <c r="X27" s="3">
        <f t="shared" si="13"/>
        <v>51.423003356299063</v>
      </c>
      <c r="Y27" s="3">
        <f t="shared" si="13"/>
        <v>52.965693456988035</v>
      </c>
      <c r="Z27" s="3">
        <f t="shared" si="13"/>
        <v>54.554664260697677</v>
      </c>
      <c r="AA27" s="3">
        <f t="shared" si="13"/>
        <v>55.645757545911628</v>
      </c>
      <c r="AB27" s="3">
        <f t="shared" si="13"/>
        <v>56.758672696829862</v>
      </c>
      <c r="AC27" s="3">
        <f t="shared" si="13"/>
        <v>57.893846150766457</v>
      </c>
      <c r="AD27" s="3">
        <f t="shared" si="13"/>
        <v>59.051723073781787</v>
      </c>
      <c r="AE27" s="3">
        <f t="shared" si="13"/>
        <v>60.232757535257427</v>
      </c>
      <c r="AF27" s="3">
        <f t="shared" si="13"/>
        <v>90.349136302886137</v>
      </c>
      <c r="AG27" s="3">
        <f t="shared" si="13"/>
        <v>58.726938596875989</v>
      </c>
      <c r="AH27" s="3">
        <f t="shared" si="13"/>
        <v>59.901477368813509</v>
      </c>
      <c r="AI27" s="3">
        <f t="shared" si="13"/>
        <v>61.099506916189782</v>
      </c>
      <c r="AJ27" s="3">
        <f t="shared" si="13"/>
        <v>62.321497054513578</v>
      </c>
      <c r="AK27" s="3">
        <f t="shared" si="13"/>
        <v>63.567926995603848</v>
      </c>
      <c r="AL27" s="3">
        <f t="shared" si="13"/>
        <v>64.839285535515927</v>
      </c>
      <c r="AM27" s="3">
        <f t="shared" si="13"/>
        <v>66.136071246226251</v>
      </c>
      <c r="AN27" s="3">
        <f t="shared" si="13"/>
        <v>66.136071246226251</v>
      </c>
      <c r="AO27" s="3">
        <f t="shared" si="13"/>
        <v>66.136071246226251</v>
      </c>
      <c r="AP27" s="3">
        <f t="shared" si="13"/>
        <v>66.136071246226251</v>
      </c>
      <c r="AQ27" s="3">
        <f t="shared" si="13"/>
        <v>66.136071246226251</v>
      </c>
      <c r="AR27" s="3">
        <f t="shared" si="13"/>
        <v>66.136071246226251</v>
      </c>
      <c r="AS27" s="3">
        <f t="shared" si="13"/>
        <v>66.136071246226251</v>
      </c>
      <c r="AT27" s="3">
        <f t="shared" si="13"/>
        <v>66.136071246226251</v>
      </c>
      <c r="AU27" s="3"/>
    </row>
    <row r="28" spans="2:66" x14ac:dyDescent="0.35">
      <c r="B28" t="s">
        <v>4</v>
      </c>
      <c r="D28" s="9">
        <v>0</v>
      </c>
      <c r="E28" s="9">
        <v>0</v>
      </c>
      <c r="F28" s="9">
        <v>0</v>
      </c>
      <c r="G28" s="9">
        <v>0</v>
      </c>
      <c r="H28" s="9">
        <v>0.02</v>
      </c>
      <c r="I28" s="9">
        <v>0.02</v>
      </c>
      <c r="J28" s="9">
        <v>0.02</v>
      </c>
      <c r="K28" s="9">
        <v>0.02</v>
      </c>
      <c r="L28" s="9">
        <v>0.03</v>
      </c>
      <c r="M28" s="9">
        <v>0.03</v>
      </c>
      <c r="N28" s="9">
        <v>0.3</v>
      </c>
      <c r="O28" s="9">
        <v>0.03</v>
      </c>
      <c r="P28" s="9">
        <v>0.1</v>
      </c>
      <c r="Q28" s="9">
        <v>0.03</v>
      </c>
      <c r="R28" s="9">
        <v>0.03</v>
      </c>
      <c r="S28" s="9">
        <v>0.03</v>
      </c>
      <c r="T28" s="9">
        <v>0.03</v>
      </c>
      <c r="U28" s="9">
        <v>0.03</v>
      </c>
      <c r="V28" s="9">
        <v>0.03</v>
      </c>
      <c r="W28" s="9">
        <v>0.03</v>
      </c>
      <c r="X28" s="9">
        <v>0.03</v>
      </c>
      <c r="Y28" s="9">
        <v>0.03</v>
      </c>
      <c r="Z28" s="9">
        <v>0.03</v>
      </c>
      <c r="AA28" s="9">
        <v>0.02</v>
      </c>
      <c r="AB28" s="9">
        <v>0.02</v>
      </c>
      <c r="AC28" s="9">
        <v>0.02</v>
      </c>
      <c r="AD28" s="9">
        <v>0.02</v>
      </c>
      <c r="AE28" s="9">
        <v>0.02</v>
      </c>
      <c r="AF28" s="9">
        <v>0.5</v>
      </c>
      <c r="AG28" s="9">
        <v>-0.35</v>
      </c>
      <c r="AH28" s="9">
        <v>0.02</v>
      </c>
      <c r="AI28" s="9">
        <v>0.02</v>
      </c>
      <c r="AJ28" s="9">
        <v>0.02</v>
      </c>
      <c r="AK28" s="9">
        <v>0.02</v>
      </c>
      <c r="AL28" s="9">
        <v>0.02</v>
      </c>
      <c r="AM28" s="9">
        <v>0.02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x14ac:dyDescent="0.35">
      <c r="B29" t="s">
        <v>5</v>
      </c>
      <c r="C29" s="2">
        <v>0.4</v>
      </c>
      <c r="D29" s="10">
        <f>D27/D7</f>
        <v>0.38095238095238093</v>
      </c>
      <c r="E29" s="10">
        <f t="shared" ref="E29:AT29" si="14">E27/E7</f>
        <v>0.36281179138321995</v>
      </c>
      <c r="F29" s="10">
        <f t="shared" si="14"/>
        <v>0.34553503941259039</v>
      </c>
      <c r="G29" s="10">
        <f t="shared" si="14"/>
        <v>0.32908098991675272</v>
      </c>
      <c r="H29" s="10">
        <f t="shared" si="14"/>
        <v>0.31967867591913124</v>
      </c>
      <c r="I29" s="10">
        <f t="shared" si="14"/>
        <v>0.31054499946429887</v>
      </c>
      <c r="J29" s="10">
        <f t="shared" si="14"/>
        <v>0.30167228519389033</v>
      </c>
      <c r="K29" s="10">
        <f t="shared" si="14"/>
        <v>0.29587089509400782</v>
      </c>
      <c r="L29" s="10">
        <f t="shared" si="14"/>
        <v>0.29302598264118085</v>
      </c>
      <c r="M29" s="10">
        <f t="shared" si="14"/>
        <v>0.29020842511578487</v>
      </c>
      <c r="N29" s="10">
        <f t="shared" si="14"/>
        <v>0.36276053139473102</v>
      </c>
      <c r="O29" s="10">
        <f t="shared" si="14"/>
        <v>0.35927244936208941</v>
      </c>
      <c r="P29" s="10">
        <f t="shared" si="14"/>
        <v>0.3799997060560561</v>
      </c>
      <c r="Q29" s="10">
        <f t="shared" si="14"/>
        <v>0.37634586272859399</v>
      </c>
      <c r="R29" s="10">
        <f t="shared" si="14"/>
        <v>0.37272715251004984</v>
      </c>
      <c r="S29" s="10">
        <f t="shared" si="14"/>
        <v>0.37638134027975617</v>
      </c>
      <c r="T29" s="10">
        <f t="shared" si="14"/>
        <v>0.38007135341975379</v>
      </c>
      <c r="U29" s="10">
        <f t="shared" si="14"/>
        <v>0.38379754315916315</v>
      </c>
      <c r="V29" s="10">
        <f t="shared" si="14"/>
        <v>0.38756026417052752</v>
      </c>
      <c r="W29" s="10">
        <f t="shared" si="14"/>
        <v>0.38383372316888786</v>
      </c>
      <c r="X29" s="10">
        <f t="shared" si="14"/>
        <v>0.38014301429226388</v>
      </c>
      <c r="Y29" s="10">
        <f t="shared" si="14"/>
        <v>0.37648779300099217</v>
      </c>
      <c r="Z29" s="10">
        <f t="shared" si="14"/>
        <v>0.37286771806829028</v>
      </c>
      <c r="AA29" s="10">
        <f t="shared" si="14"/>
        <v>0.36569718502851545</v>
      </c>
      <c r="AB29" s="10">
        <f t="shared" si="14"/>
        <v>0.35866454685489013</v>
      </c>
      <c r="AC29" s="10">
        <f t="shared" si="14"/>
        <v>0.35176715172306527</v>
      </c>
      <c r="AD29" s="10">
        <f t="shared" si="14"/>
        <v>0.34835193665779279</v>
      </c>
      <c r="AE29" s="10">
        <f t="shared" si="14"/>
        <v>0.34496987902033854</v>
      </c>
      <c r="AF29" s="10">
        <f t="shared" si="14"/>
        <v>0.502383318961658</v>
      </c>
      <c r="AG29" s="10">
        <f t="shared" si="14"/>
        <v>0.31703801682046379</v>
      </c>
      <c r="AH29" s="10">
        <f t="shared" si="14"/>
        <v>0.3139599778222068</v>
      </c>
      <c r="AI29" s="10">
        <f t="shared" si="14"/>
        <v>0.31091182269771939</v>
      </c>
      <c r="AJ29" s="10">
        <f t="shared" si="14"/>
        <v>0.31713005915167375</v>
      </c>
      <c r="AK29" s="10">
        <f t="shared" si="14"/>
        <v>0.32347266033470723</v>
      </c>
      <c r="AL29" s="10">
        <f t="shared" si="14"/>
        <v>0.32994211354140141</v>
      </c>
      <c r="AM29" s="10">
        <f t="shared" si="14"/>
        <v>0.33654095581222943</v>
      </c>
      <c r="AN29" s="10">
        <f t="shared" si="14"/>
        <v>0.33654095581222943</v>
      </c>
      <c r="AO29" s="10">
        <f t="shared" si="14"/>
        <v>0.33654095581222943</v>
      </c>
      <c r="AP29" s="10">
        <f t="shared" si="14"/>
        <v>0.33654095581222943</v>
      </c>
      <c r="AQ29" s="10">
        <f t="shared" si="14"/>
        <v>0.33654095581222943</v>
      </c>
      <c r="AR29" s="10">
        <f t="shared" si="14"/>
        <v>0.33654095581222943</v>
      </c>
      <c r="AS29" s="10">
        <f t="shared" si="14"/>
        <v>0.33654095581222943</v>
      </c>
      <c r="AT29" s="10">
        <f t="shared" si="14"/>
        <v>0.33654095581222943</v>
      </c>
      <c r="AU29" s="2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x14ac:dyDescent="0.35"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x14ac:dyDescent="0.35">
      <c r="B31" t="s">
        <v>33</v>
      </c>
      <c r="C31" s="3">
        <f>C19-C23-C27</f>
        <v>0.1980000000000004</v>
      </c>
      <c r="D31" s="3">
        <f t="shared" ref="D31:AT31" si="15">D19-D23-D27</f>
        <v>2.0379000000000005</v>
      </c>
      <c r="E31" s="3">
        <f t="shared" si="15"/>
        <v>3.9823950000000075</v>
      </c>
      <c r="F31" s="3">
        <f t="shared" si="15"/>
        <v>-1.5995782499999933</v>
      </c>
      <c r="G31" s="3">
        <f t="shared" si="15"/>
        <v>4.5140822400000076</v>
      </c>
      <c r="H31" s="3">
        <f t="shared" si="15"/>
        <v>2.9377692652500009</v>
      </c>
      <c r="I31" s="3">
        <f t="shared" si="15"/>
        <v>4.3289950148325147</v>
      </c>
      <c r="J31" s="3">
        <f t="shared" si="15"/>
        <v>5.0177209295696663</v>
      </c>
      <c r="K31" s="3">
        <f t="shared" si="15"/>
        <v>5.1641767097302775</v>
      </c>
      <c r="L31" s="3">
        <f t="shared" si="15"/>
        <v>5.9091386170537881</v>
      </c>
      <c r="M31" s="3">
        <f t="shared" si="15"/>
        <v>6.7000508458382626</v>
      </c>
      <c r="N31" s="3">
        <f t="shared" si="15"/>
        <v>9.7913199332069212E-2</v>
      </c>
      <c r="O31" s="3">
        <f t="shared" si="15"/>
        <v>0.76456153211915279</v>
      </c>
      <c r="P31" s="3">
        <f t="shared" si="15"/>
        <v>-0.47832512381749837</v>
      </c>
      <c r="Q31" s="3">
        <f t="shared" si="15"/>
        <v>-1.2522539069507488</v>
      </c>
      <c r="R31" s="3">
        <f t="shared" si="15"/>
        <v>-6.0023434131313564</v>
      </c>
      <c r="S31" s="3">
        <f t="shared" si="15"/>
        <v>-6.1691911819366254</v>
      </c>
      <c r="T31" s="3">
        <f t="shared" si="15"/>
        <v>-6.3484571062718729</v>
      </c>
      <c r="U31" s="3">
        <f t="shared" si="15"/>
        <v>-6.5407387569836928</v>
      </c>
      <c r="V31" s="3">
        <f t="shared" si="15"/>
        <v>-6.7466569002850179</v>
      </c>
      <c r="W31" s="3">
        <f t="shared" si="15"/>
        <v>1.4561756527854328</v>
      </c>
      <c r="X31" s="3">
        <f t="shared" si="15"/>
        <v>3.2239930572639253</v>
      </c>
      <c r="Y31" s="3">
        <f t="shared" si="15"/>
        <v>1.4223406175511286</v>
      </c>
      <c r="Z31" s="3">
        <f t="shared" si="15"/>
        <v>3.3535543843845446</v>
      </c>
      <c r="AA31" s="3">
        <f t="shared" si="15"/>
        <v>4.4456975472267288</v>
      </c>
      <c r="AB31" s="3">
        <f t="shared" si="15"/>
        <v>5.5572813151878435</v>
      </c>
      <c r="AC31" s="3">
        <f t="shared" si="15"/>
        <v>8.300153869145781</v>
      </c>
      <c r="AD31" s="3">
        <f t="shared" si="15"/>
        <v>10.060938230653122</v>
      </c>
      <c r="AE31" s="3">
        <f t="shared" si="15"/>
        <v>13.60656218658621</v>
      </c>
      <c r="AF31" s="3">
        <f t="shared" si="15"/>
        <v>-13.343045595654999</v>
      </c>
      <c r="AG31" s="3">
        <f t="shared" si="15"/>
        <v>21.550442139241589</v>
      </c>
      <c r="AH31" s="3">
        <f t="shared" si="15"/>
        <v>23.754943170133821</v>
      </c>
      <c r="AI31" s="3">
        <f t="shared" si="15"/>
        <v>26.047031803479697</v>
      </c>
      <c r="AJ31" s="3">
        <f t="shared" si="15"/>
        <v>24.329926755056285</v>
      </c>
      <c r="AK31" s="3">
        <f t="shared" si="15"/>
        <v>22.583430754765423</v>
      </c>
      <c r="AL31" s="3">
        <f t="shared" si="15"/>
        <v>20.807005495060736</v>
      </c>
      <c r="AM31" s="3">
        <f t="shared" si="15"/>
        <v>19.000102397359868</v>
      </c>
      <c r="AN31" s="3">
        <f t="shared" si="15"/>
        <v>29.304473614568636</v>
      </c>
      <c r="AO31" s="3">
        <f t="shared" si="15"/>
        <v>29.304473614568636</v>
      </c>
      <c r="AP31" s="3">
        <f t="shared" si="15"/>
        <v>29.304473614568636</v>
      </c>
      <c r="AQ31" s="3">
        <f t="shared" si="15"/>
        <v>29.304473614568636</v>
      </c>
      <c r="AR31" s="3">
        <f t="shared" si="15"/>
        <v>29.304473614568636</v>
      </c>
      <c r="AS31" s="3">
        <f t="shared" si="15"/>
        <v>29.304473614568636</v>
      </c>
      <c r="AT31" s="3">
        <f t="shared" si="15"/>
        <v>29.304473614568636</v>
      </c>
      <c r="AU31" s="3"/>
    </row>
    <row r="32" spans="2:66" x14ac:dyDescent="0.35">
      <c r="B32" t="s">
        <v>5</v>
      </c>
      <c r="C32" s="5">
        <f>C31/C7</f>
        <v>3.3000000000000065E-3</v>
      </c>
      <c r="D32" s="5">
        <f t="shared" ref="D32:AT32" si="16">D31/D7</f>
        <v>3.2347619047619056E-2</v>
      </c>
      <c r="E32" s="5">
        <f t="shared" si="16"/>
        <v>6.0202494331065864E-2</v>
      </c>
      <c r="F32" s="5">
        <f t="shared" si="16"/>
        <v>-2.3029597235719585E-2</v>
      </c>
      <c r="G32" s="5">
        <f t="shared" si="16"/>
        <v>6.1895777171034796E-2</v>
      </c>
      <c r="H32" s="5">
        <f t="shared" si="16"/>
        <v>3.836365150616991E-2</v>
      </c>
      <c r="I32" s="5">
        <f t="shared" si="16"/>
        <v>5.3839378867187135E-2</v>
      </c>
      <c r="J32" s="5">
        <f t="shared" si="16"/>
        <v>5.943334307413866E-2</v>
      </c>
      <c r="K32" s="5">
        <f t="shared" si="16"/>
        <v>5.8815448286828644E-2</v>
      </c>
      <c r="L32" s="5">
        <f t="shared" si="16"/>
        <v>6.4711453591763002E-2</v>
      </c>
      <c r="M32" s="5">
        <f t="shared" si="16"/>
        <v>7.055076653799601E-2</v>
      </c>
      <c r="N32" s="5">
        <f t="shared" si="16"/>
        <v>9.9136033930191029E-4</v>
      </c>
      <c r="O32" s="5">
        <f t="shared" si="16"/>
        <v>7.4433664898854637E-3</v>
      </c>
      <c r="P32" s="5">
        <f t="shared" si="16"/>
        <v>-4.4776156613496407E-3</v>
      </c>
      <c r="Q32" s="5">
        <f t="shared" si="16"/>
        <v>-1.1271524941427108E-2</v>
      </c>
      <c r="R32" s="5">
        <f t="shared" si="16"/>
        <v>-5.1949070447934273E-2</v>
      </c>
      <c r="S32" s="5">
        <f t="shared" si="16"/>
        <v>-5.2346180590798756E-2</v>
      </c>
      <c r="T32" s="5">
        <f t="shared" si="16"/>
        <v>-5.2811048237550867E-2</v>
      </c>
      <c r="U32" s="5">
        <f t="shared" si="16"/>
        <v>-5.3343711557177827E-2</v>
      </c>
      <c r="V32" s="5">
        <f t="shared" si="16"/>
        <v>-5.3944215231306721E-2</v>
      </c>
      <c r="W32" s="5">
        <f t="shared" si="16"/>
        <v>1.1195324358624687E-2</v>
      </c>
      <c r="X32" s="5">
        <f t="shared" si="16"/>
        <v>2.3833272248877945E-2</v>
      </c>
      <c r="Y32" s="5">
        <f t="shared" si="16"/>
        <v>1.011020237906169E-2</v>
      </c>
      <c r="Z32" s="5">
        <f t="shared" si="16"/>
        <v>2.2920719752723556E-2</v>
      </c>
      <c r="AA32" s="5">
        <f t="shared" si="16"/>
        <v>2.9216586316892338E-2</v>
      </c>
      <c r="AB32" s="5">
        <f t="shared" si="16"/>
        <v>3.5117096470938469E-2</v>
      </c>
      <c r="AC32" s="5">
        <f t="shared" si="16"/>
        <v>5.0432328814518347E-2</v>
      </c>
      <c r="AD32" s="5">
        <f t="shared" si="16"/>
        <v>5.9350466587798946E-2</v>
      </c>
      <c r="AE32" s="5">
        <f t="shared" si="16"/>
        <v>7.792859406514463E-2</v>
      </c>
      <c r="AF32" s="5">
        <f t="shared" si="16"/>
        <v>-7.4193554091426986E-2</v>
      </c>
      <c r="AG32" s="5">
        <f t="shared" si="16"/>
        <v>0.11634029630471415</v>
      </c>
      <c r="AH32" s="5">
        <f t="shared" si="16"/>
        <v>0.12450613504811331</v>
      </c>
      <c r="AI32" s="5">
        <f t="shared" si="16"/>
        <v>0.13254329768968218</v>
      </c>
      <c r="AJ32" s="5">
        <f t="shared" si="16"/>
        <v>0.12380561243960174</v>
      </c>
      <c r="AK32" s="5">
        <f t="shared" si="16"/>
        <v>0.11491836797248108</v>
      </c>
      <c r="AL32" s="5">
        <f t="shared" si="16"/>
        <v>0.1058788250488588</v>
      </c>
      <c r="AM32" s="5">
        <f t="shared" si="16"/>
        <v>9.6684192163933286E-2</v>
      </c>
      <c r="AN32" s="5">
        <f t="shared" si="16"/>
        <v>0.14911916256870072</v>
      </c>
      <c r="AO32" s="5">
        <f t="shared" si="16"/>
        <v>0.14911916256870072</v>
      </c>
      <c r="AP32" s="5">
        <f t="shared" si="16"/>
        <v>0.14911916256870072</v>
      </c>
      <c r="AQ32" s="5">
        <f t="shared" si="16"/>
        <v>0.14911916256870072</v>
      </c>
      <c r="AR32" s="5">
        <f t="shared" si="16"/>
        <v>0.14911916256870072</v>
      </c>
      <c r="AS32" s="5">
        <f t="shared" si="16"/>
        <v>0.14911916256870072</v>
      </c>
      <c r="AT32" s="5">
        <f t="shared" si="16"/>
        <v>0.14911916256870072</v>
      </c>
      <c r="AU32" s="5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2:66" x14ac:dyDescent="0.35"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2:66" x14ac:dyDescent="0.35">
      <c r="B34" s="1" t="s">
        <v>14</v>
      </c>
    </row>
    <row r="35" spans="2:66" x14ac:dyDescent="0.35">
      <c r="B35" s="1" t="s">
        <v>31</v>
      </c>
    </row>
    <row r="36" spans="2:66" x14ac:dyDescent="0.35">
      <c r="B36" t="s">
        <v>15</v>
      </c>
      <c r="C36">
        <f>C44+C51+C58</f>
        <v>-30</v>
      </c>
      <c r="D36" s="7">
        <f>C40</f>
        <v>-29.7433668</v>
      </c>
      <c r="E36" s="7">
        <f t="shared" ref="E36:AT36" si="17">D40</f>
        <v>-27.498356706239999</v>
      </c>
      <c r="F36" s="7">
        <f t="shared" si="17"/>
        <v>-23.058969749092029</v>
      </c>
      <c r="G36" s="7">
        <f t="shared" si="17"/>
        <v>-15.433879373919527</v>
      </c>
      <c r="H36" s="7">
        <f t="shared" si="17"/>
        <v>-5.7986793607941536</v>
      </c>
      <c r="I36" s="7">
        <f t="shared" si="17"/>
        <v>4.6152312353208611</v>
      </c>
      <c r="J36" s="7">
        <f t="shared" si="17"/>
        <v>17.426259567085403</v>
      </c>
      <c r="K36" s="7">
        <f t="shared" si="17"/>
        <v>32.045440744715251</v>
      </c>
      <c r="L36" s="7">
        <f t="shared" si="17"/>
        <v>47.940510219745903</v>
      </c>
      <c r="M36" s="7">
        <f t="shared" si="17"/>
        <v>65.820809739265627</v>
      </c>
      <c r="N36" s="7">
        <f t="shared" si="17"/>
        <v>85.85174606000308</v>
      </c>
      <c r="O36" s="7">
        <f t="shared" si="17"/>
        <v>100.5992509905368</v>
      </c>
      <c r="P36" s="7">
        <f t="shared" si="17"/>
        <v>117.28807271999679</v>
      </c>
      <c r="Q36" s="7">
        <f t="shared" si="17"/>
        <v>134.08660312662357</v>
      </c>
      <c r="R36" s="7">
        <f t="shared" si="17"/>
        <v>151.45008361095284</v>
      </c>
      <c r="S36" s="7">
        <f t="shared" si="17"/>
        <v>165.44001647367858</v>
      </c>
      <c r="T36" s="7">
        <f t="shared" si="17"/>
        <v>180.39423696252712</v>
      </c>
      <c r="U36" s="7">
        <f t="shared" si="17"/>
        <v>196.36787914771401</v>
      </c>
      <c r="V36" s="7">
        <f t="shared" si="17"/>
        <v>213.4192988746334</v>
      </c>
      <c r="W36" s="7">
        <f t="shared" si="17"/>
        <v>231.61027385687692</v>
      </c>
      <c r="X36" s="7">
        <f t="shared" si="17"/>
        <v>251.83555354497219</v>
      </c>
      <c r="Y36" s="7">
        <f t="shared" si="17"/>
        <v>275.2495163620917</v>
      </c>
      <c r="Z36" s="7">
        <f t="shared" si="17"/>
        <v>298.37310166656948</v>
      </c>
      <c r="AA36" s="7">
        <f t="shared" si="17"/>
        <v>325.03887314290336</v>
      </c>
      <c r="AB36" s="7">
        <f t="shared" si="17"/>
        <v>354.54665745701027</v>
      </c>
      <c r="AC36" s="7">
        <f t="shared" si="17"/>
        <v>387.06708779819871</v>
      </c>
      <c r="AD36" s="7">
        <f t="shared" si="17"/>
        <v>424.46525741709843</v>
      </c>
      <c r="AE36" s="7">
        <f t="shared" si="17"/>
        <v>465.92018612118522</v>
      </c>
      <c r="AF36" s="7">
        <f t="shared" si="17"/>
        <v>513.52413848616129</v>
      </c>
      <c r="AG36" s="7">
        <f t="shared" si="17"/>
        <v>536.37159365931552</v>
      </c>
      <c r="AH36" s="7">
        <f t="shared" si="17"/>
        <v>596.61459343829722</v>
      </c>
      <c r="AI36" s="7">
        <f t="shared" si="17"/>
        <v>662.52734990862223</v>
      </c>
      <c r="AJ36" s="7">
        <f t="shared" si="17"/>
        <v>734.49124466822059</v>
      </c>
      <c r="AK36" s="7">
        <f t="shared" si="17"/>
        <v>808.47748547372612</v>
      </c>
      <c r="AL36" s="7">
        <f t="shared" si="17"/>
        <v>884.58211869450122</v>
      </c>
      <c r="AM36" s="7">
        <f t="shared" si="17"/>
        <v>962.90709756798105</v>
      </c>
      <c r="AN36" s="7">
        <f t="shared" si="17"/>
        <v>1043.5606654325375</v>
      </c>
      <c r="AO36" s="7">
        <f t="shared" si="17"/>
        <v>1139.0659914599028</v>
      </c>
      <c r="AP36" s="7">
        <f t="shared" si="17"/>
        <v>1239.5908914073516</v>
      </c>
      <c r="AQ36" s="7">
        <f t="shared" si="17"/>
        <v>1345.4054090509885</v>
      </c>
      <c r="AR36" s="7">
        <f t="shared" si="17"/>
        <v>1456.7944272706154</v>
      </c>
      <c r="AS36" s="7">
        <f t="shared" si="17"/>
        <v>1574.0584986736535</v>
      </c>
      <c r="AT36" s="7">
        <f t="shared" si="17"/>
        <v>1697.5147234406588</v>
      </c>
    </row>
    <row r="37" spans="2:66" x14ac:dyDescent="0.35">
      <c r="B37" t="s">
        <v>16</v>
      </c>
      <c r="C37" s="3">
        <f>C45+C52+C59</f>
        <v>1.9980000000000002</v>
      </c>
      <c r="D37" s="3">
        <f t="shared" ref="D37:AT37" si="18">D45+D52+D59</f>
        <v>3.9279000000000002</v>
      </c>
      <c r="E37" s="3">
        <f t="shared" si="18"/>
        <v>5.9668950000000081</v>
      </c>
      <c r="F37" s="3">
        <f t="shared" si="18"/>
        <v>8.8190467500000072</v>
      </c>
      <c r="G37" s="3">
        <f t="shared" si="18"/>
        <v>10.348512240000009</v>
      </c>
      <c r="H37" s="3">
        <f t="shared" si="18"/>
        <v>10.595458640250001</v>
      </c>
      <c r="I37" s="3">
        <f t="shared" si="18"/>
        <v>12.369568858582516</v>
      </c>
      <c r="J37" s="3">
        <f t="shared" si="18"/>
        <v>13.460323465507168</v>
      </c>
      <c r="K37" s="3">
        <f t="shared" si="18"/>
        <v>13.944483347105281</v>
      </c>
      <c r="L37" s="3">
        <f t="shared" si="18"/>
        <v>15.040657519923792</v>
      </c>
      <c r="M37" s="3">
        <f t="shared" si="18"/>
        <v>16.196830504823069</v>
      </c>
      <c r="N37" s="3">
        <f t="shared" si="18"/>
        <v>9.9745640446762653</v>
      </c>
      <c r="O37" s="3">
        <f t="shared" si="18"/>
        <v>11.036278411277117</v>
      </c>
      <c r="P37" s="3">
        <f t="shared" si="18"/>
        <v>10.204260430506785</v>
      </c>
      <c r="Q37" s="3">
        <f t="shared" si="18"/>
        <v>9.8576350695465056</v>
      </c>
      <c r="R37" s="3">
        <f t="shared" si="18"/>
        <v>5.551941122425788</v>
      </c>
      <c r="S37" s="3">
        <f t="shared" si="18"/>
        <v>5.6161790443316626</v>
      </c>
      <c r="T37" s="3">
        <f t="shared" si="18"/>
        <v>5.6726205245217809</v>
      </c>
      <c r="U37" s="3">
        <f t="shared" si="18"/>
        <v>5.7207604264258336</v>
      </c>
      <c r="V37" s="3">
        <f t="shared" si="18"/>
        <v>5.7600722667926991</v>
      </c>
      <c r="W37" s="3">
        <f t="shared" si="18"/>
        <v>6.6589749862897625</v>
      </c>
      <c r="X37" s="3">
        <f t="shared" si="18"/>
        <v>8.6349043641084293</v>
      </c>
      <c r="Y37" s="3">
        <f t="shared" si="18"/>
        <v>7.0496883766694127</v>
      </c>
      <c r="Z37" s="3">
        <f t="shared" si="18"/>
        <v>9.20599605386756</v>
      </c>
      <c r="AA37" s="3">
        <f t="shared" si="18"/>
        <v>10.532236883489066</v>
      </c>
      <c r="AB37" s="3">
        <f t="shared" si="18"/>
        <v>11.887282224900673</v>
      </c>
      <c r="AC37" s="3">
        <f t="shared" si="18"/>
        <v>14.883354815247124</v>
      </c>
      <c r="AD37" s="3">
        <f t="shared" si="18"/>
        <v>16.841635205137507</v>
      </c>
      <c r="AE37" s="3">
        <f t="shared" si="18"/>
        <v>20.590680070305126</v>
      </c>
      <c r="AF37" s="3">
        <f t="shared" si="18"/>
        <v>-6.1494041754245155</v>
      </c>
      <c r="AG37" s="3">
        <f t="shared" si="18"/>
        <v>28.95989280207899</v>
      </c>
      <c r="AH37" s="3">
        <f t="shared" si="18"/>
        <v>31.386677352856342</v>
      </c>
      <c r="AI37" s="3">
        <f t="shared" si="18"/>
        <v>33.907718011683897</v>
      </c>
      <c r="AJ37" s="3">
        <f t="shared" si="18"/>
        <v>32.190612963260484</v>
      </c>
      <c r="AK37" s="3">
        <f t="shared" si="18"/>
        <v>30.44411696296962</v>
      </c>
      <c r="AL37" s="3">
        <f t="shared" si="18"/>
        <v>28.667691703264932</v>
      </c>
      <c r="AM37" s="3">
        <f t="shared" si="18"/>
        <v>26.860788605564064</v>
      </c>
      <c r="AN37" s="3">
        <f t="shared" si="18"/>
        <v>37.165159822772836</v>
      </c>
      <c r="AO37" s="3">
        <f t="shared" si="18"/>
        <v>37.165159822772836</v>
      </c>
      <c r="AP37" s="3">
        <f t="shared" si="18"/>
        <v>37.165159822772836</v>
      </c>
      <c r="AQ37" s="3">
        <f t="shared" si="18"/>
        <v>37.165159822772836</v>
      </c>
      <c r="AR37" s="3">
        <f t="shared" si="18"/>
        <v>37.165159822772836</v>
      </c>
      <c r="AS37" s="3">
        <f t="shared" si="18"/>
        <v>37.165159822772836</v>
      </c>
      <c r="AT37" s="3">
        <f t="shared" si="18"/>
        <v>37.165159822772836</v>
      </c>
    </row>
    <row r="38" spans="2:66" x14ac:dyDescent="0.35">
      <c r="B38" t="s">
        <v>18</v>
      </c>
      <c r="C38" s="12">
        <f>C39/(C36+C37/2)</f>
        <v>6.0045060515154645E-2</v>
      </c>
      <c r="D38" s="12">
        <f t="shared" ref="D38:AT38" si="19">D39/(D36+D37/2)</f>
        <v>6.0580462086590667E-2</v>
      </c>
      <c r="E38" s="12">
        <f t="shared" si="19"/>
        <v>6.2309349384138124E-2</v>
      </c>
      <c r="F38" s="12">
        <f t="shared" si="19"/>
        <v>6.4021009035751392E-2</v>
      </c>
      <c r="G38" s="12">
        <f t="shared" si="19"/>
        <v>6.9526161850253551E-2</v>
      </c>
      <c r="H38" s="12">
        <f t="shared" si="19"/>
        <v>0.36240748457167993</v>
      </c>
      <c r="I38" s="12">
        <f t="shared" si="19"/>
        <v>4.0875817859091959E-2</v>
      </c>
      <c r="J38" s="12">
        <f t="shared" si="19"/>
        <v>4.7973070917189234E-2</v>
      </c>
      <c r="K38" s="12">
        <f t="shared" si="19"/>
        <v>4.9992362616907267E-2</v>
      </c>
      <c r="L38" s="12">
        <f t="shared" si="19"/>
        <v>5.1200848235183012E-2</v>
      </c>
      <c r="M38" s="12">
        <f t="shared" si="19"/>
        <v>5.1868858424125405E-2</v>
      </c>
      <c r="N38" s="12">
        <f t="shared" si="19"/>
        <v>5.2542844046404996E-2</v>
      </c>
      <c r="O38" s="12">
        <f t="shared" si="19"/>
        <v>5.326688969388732E-2</v>
      </c>
      <c r="P38" s="12">
        <f t="shared" si="19"/>
        <v>5.3879067261688042E-2</v>
      </c>
      <c r="Q38" s="12">
        <f t="shared" si="19"/>
        <v>5.3992897903499093E-2</v>
      </c>
      <c r="R38" s="12">
        <f t="shared" si="19"/>
        <v>5.4711843505251344E-2</v>
      </c>
      <c r="S38" s="12">
        <f t="shared" si="19"/>
        <v>5.5501614055301809E-2</v>
      </c>
      <c r="T38" s="12">
        <f t="shared" si="19"/>
        <v>5.6218910092692087E-2</v>
      </c>
      <c r="U38" s="12">
        <f t="shared" si="19"/>
        <v>5.6872751570682785E-2</v>
      </c>
      <c r="V38" s="12">
        <f t="shared" si="19"/>
        <v>5.7470831868204071E-2</v>
      </c>
      <c r="W38" s="12">
        <f t="shared" si="19"/>
        <v>5.7743757905644143E-2</v>
      </c>
      <c r="X38" s="12">
        <f t="shared" si="19"/>
        <v>5.7696213288867683E-2</v>
      </c>
      <c r="Y38" s="12">
        <f t="shared" si="19"/>
        <v>5.7659165269256719E-2</v>
      </c>
      <c r="Z38" s="12">
        <f t="shared" si="19"/>
        <v>5.7627566795298152E-2</v>
      </c>
      <c r="AA38" s="12">
        <f t="shared" si="19"/>
        <v>5.7448563945649629E-2</v>
      </c>
      <c r="AB38" s="12">
        <f t="shared" si="19"/>
        <v>5.7236347824522818E-2</v>
      </c>
      <c r="AC38" s="12">
        <f t="shared" si="19"/>
        <v>5.7070505878129806E-2</v>
      </c>
      <c r="AD38" s="12">
        <f t="shared" si="19"/>
        <v>5.6858593794755462E-2</v>
      </c>
      <c r="AE38" s="12">
        <f t="shared" si="19"/>
        <v>5.6724887810152336E-2</v>
      </c>
      <c r="AF38" s="12">
        <f t="shared" si="19"/>
        <v>5.6806526329366502E-2</v>
      </c>
      <c r="AG38" s="12">
        <f t="shared" si="19"/>
        <v>5.67904502426827E-2</v>
      </c>
      <c r="AH38" s="12">
        <f t="shared" si="19"/>
        <v>5.6386790545446874E-2</v>
      </c>
      <c r="AI38" s="12">
        <f t="shared" si="19"/>
        <v>5.6007695648732932E-2</v>
      </c>
      <c r="AJ38" s="12">
        <f t="shared" si="19"/>
        <v>5.5683955139106442E-2</v>
      </c>
      <c r="AK38" s="12">
        <f t="shared" si="19"/>
        <v>5.5433460650657219E-2</v>
      </c>
      <c r="AL38" s="12">
        <f t="shared" si="19"/>
        <v>5.5241300776415751E-2</v>
      </c>
      <c r="AM38" s="12">
        <f t="shared" si="19"/>
        <v>5.50965006536005E-2</v>
      </c>
      <c r="AN38" s="12">
        <f t="shared" si="19"/>
        <v>5.4926834455085227E-2</v>
      </c>
      <c r="AO38" s="12">
        <f t="shared" si="19"/>
        <v>5.4731411320815042E-2</v>
      </c>
      <c r="AP38" s="12">
        <f t="shared" si="19"/>
        <v>5.4562712841902457E-2</v>
      </c>
      <c r="AQ38" s="12">
        <f t="shared" si="19"/>
        <v>5.4416797653268574E-2</v>
      </c>
      <c r="AR38" s="12">
        <f t="shared" si="19"/>
        <v>5.4290470293593261E-2</v>
      </c>
      <c r="AS38" s="12">
        <f t="shared" si="19"/>
        <v>5.4181112181846201E-2</v>
      </c>
      <c r="AT38" s="12">
        <f t="shared" si="19"/>
        <v>5.4086556552727053E-2</v>
      </c>
    </row>
    <row r="39" spans="2:66" x14ac:dyDescent="0.35">
      <c r="B39" t="s">
        <v>17</v>
      </c>
      <c r="C39" s="6">
        <f>C47+C54+C61</f>
        <v>-1.7413668</v>
      </c>
      <c r="D39" s="6">
        <f t="shared" ref="D39:AT40" si="20">D47+D54+D61</f>
        <v>-1.6828899062399998</v>
      </c>
      <c r="E39" s="6">
        <f t="shared" si="20"/>
        <v>-1.527508042852032</v>
      </c>
      <c r="F39" s="6">
        <f t="shared" si="20"/>
        <v>-1.1939563748275066</v>
      </c>
      <c r="G39" s="6">
        <f t="shared" si="20"/>
        <v>-0.7133122268746338</v>
      </c>
      <c r="H39" s="6">
        <f t="shared" si="20"/>
        <v>-0.18154804413498848</v>
      </c>
      <c r="I39" s="6">
        <f t="shared" si="20"/>
        <v>0.44145947318202494</v>
      </c>
      <c r="J39" s="6">
        <f t="shared" si="20"/>
        <v>1.1588577121226762</v>
      </c>
      <c r="K39" s="6">
        <f t="shared" si="20"/>
        <v>1.9505861279253756</v>
      </c>
      <c r="L39" s="6">
        <f t="shared" si="20"/>
        <v>2.8396419995959414</v>
      </c>
      <c r="M39" s="6">
        <f t="shared" si="20"/>
        <v>3.8341058159143753</v>
      </c>
      <c r="N39" s="6">
        <f t="shared" si="20"/>
        <v>4.7729408858574587</v>
      </c>
      <c r="O39" s="6">
        <f t="shared" si="20"/>
        <v>5.6525433181828726</v>
      </c>
      <c r="P39" s="6">
        <f t="shared" si="20"/>
        <v>6.5942699761199943</v>
      </c>
      <c r="Q39" s="6">
        <f t="shared" si="20"/>
        <v>7.5058454147827778</v>
      </c>
      <c r="R39" s="6">
        <f t="shared" si="20"/>
        <v>8.4379917402999478</v>
      </c>
      <c r="S39" s="6">
        <f t="shared" si="20"/>
        <v>9.3380414445168665</v>
      </c>
      <c r="T39" s="6">
        <f t="shared" si="20"/>
        <v>10.301021660665128</v>
      </c>
      <c r="U39" s="6">
        <f t="shared" si="20"/>
        <v>11.330659300493554</v>
      </c>
      <c r="V39" s="6">
        <f t="shared" si="20"/>
        <v>12.430902715450824</v>
      </c>
      <c r="W39" s="6">
        <f t="shared" si="20"/>
        <v>13.566304701805469</v>
      </c>
      <c r="X39" s="6">
        <f t="shared" si="20"/>
        <v>14.779058453011062</v>
      </c>
      <c r="Y39" s="6">
        <f t="shared" si="20"/>
        <v>16.073896927808399</v>
      </c>
      <c r="Z39" s="6">
        <f t="shared" si="20"/>
        <v>17.459775422466272</v>
      </c>
      <c r="AA39" s="6">
        <f t="shared" si="20"/>
        <v>18.975547430617908</v>
      </c>
      <c r="AB39" s="6">
        <f t="shared" si="20"/>
        <v>20.633148116287728</v>
      </c>
      <c r="AC39" s="6">
        <f t="shared" si="20"/>
        <v>22.514814803652612</v>
      </c>
      <c r="AD39" s="6">
        <f t="shared" si="20"/>
        <v>24.613293498949297</v>
      </c>
      <c r="AE39" s="6">
        <f t="shared" si="20"/>
        <v>27.013272294670926</v>
      </c>
      <c r="AF39" s="6">
        <f t="shared" si="20"/>
        <v>28.996859348578788</v>
      </c>
      <c r="AG39" s="6">
        <f t="shared" si="20"/>
        <v>31.283106976902726</v>
      </c>
      <c r="AH39" s="6">
        <f t="shared" si="20"/>
        <v>34.526079117468726</v>
      </c>
      <c r="AI39" s="6">
        <f t="shared" si="20"/>
        <v>38.056176747914428</v>
      </c>
      <c r="AJ39" s="6">
        <f t="shared" si="20"/>
        <v>41.795627842244919</v>
      </c>
      <c r="AK39" s="6">
        <f t="shared" si="20"/>
        <v>45.660516257805483</v>
      </c>
      <c r="AL39" s="6">
        <f t="shared" si="20"/>
        <v>49.657287170214843</v>
      </c>
      <c r="AM39" s="6">
        <f t="shared" si="20"/>
        <v>53.792779258992169</v>
      </c>
      <c r="AN39" s="6">
        <f t="shared" si="20"/>
        <v>58.340166204592677</v>
      </c>
      <c r="AO39" s="6">
        <f t="shared" si="20"/>
        <v>63.35974012467593</v>
      </c>
      <c r="AP39" s="6">
        <f t="shared" si="20"/>
        <v>68.649357820863898</v>
      </c>
      <c r="AQ39" s="6">
        <f t="shared" si="20"/>
        <v>74.223858396854283</v>
      </c>
      <c r="AR39" s="6">
        <f t="shared" si="20"/>
        <v>80.098911580264996</v>
      </c>
      <c r="AS39" s="6">
        <f t="shared" si="20"/>
        <v>86.291064944232573</v>
      </c>
      <c r="AT39" s="6">
        <f t="shared" si="20"/>
        <v>92.817793847732787</v>
      </c>
    </row>
    <row r="40" spans="2:66" x14ac:dyDescent="0.35">
      <c r="B40" t="s">
        <v>19</v>
      </c>
      <c r="C40" s="7">
        <f>C48+C55+C62</f>
        <v>-29.7433668</v>
      </c>
      <c r="D40" s="7">
        <f t="shared" si="20"/>
        <v>-27.498356706239999</v>
      </c>
      <c r="E40" s="7">
        <f t="shared" si="20"/>
        <v>-23.058969749092029</v>
      </c>
      <c r="F40" s="7">
        <f t="shared" si="20"/>
        <v>-15.433879373919527</v>
      </c>
      <c r="G40" s="7">
        <f t="shared" si="20"/>
        <v>-5.7986793607941536</v>
      </c>
      <c r="H40" s="7">
        <f t="shared" si="20"/>
        <v>4.6152312353208611</v>
      </c>
      <c r="I40" s="7">
        <f t="shared" si="20"/>
        <v>17.426259567085403</v>
      </c>
      <c r="J40" s="7">
        <f t="shared" si="20"/>
        <v>32.045440744715251</v>
      </c>
      <c r="K40" s="7">
        <f t="shared" si="20"/>
        <v>47.940510219745903</v>
      </c>
      <c r="L40" s="7">
        <f t="shared" si="20"/>
        <v>65.820809739265627</v>
      </c>
      <c r="M40" s="7">
        <f t="shared" si="20"/>
        <v>85.85174606000308</v>
      </c>
      <c r="N40" s="7">
        <f t="shared" si="20"/>
        <v>100.5992509905368</v>
      </c>
      <c r="O40" s="7">
        <f t="shared" si="20"/>
        <v>117.28807271999679</v>
      </c>
      <c r="P40" s="7">
        <f t="shared" si="20"/>
        <v>134.08660312662357</v>
      </c>
      <c r="Q40" s="7">
        <f t="shared" si="20"/>
        <v>151.45008361095284</v>
      </c>
      <c r="R40" s="7">
        <f t="shared" si="20"/>
        <v>165.44001647367858</v>
      </c>
      <c r="S40" s="7">
        <f t="shared" si="20"/>
        <v>180.39423696252712</v>
      </c>
      <c r="T40" s="7">
        <f t="shared" si="20"/>
        <v>196.36787914771401</v>
      </c>
      <c r="U40" s="7">
        <f t="shared" si="20"/>
        <v>213.4192988746334</v>
      </c>
      <c r="V40" s="7">
        <f t="shared" si="20"/>
        <v>231.61027385687692</v>
      </c>
      <c r="W40" s="7">
        <f t="shared" si="20"/>
        <v>251.83555354497219</v>
      </c>
      <c r="X40" s="7">
        <f t="shared" si="20"/>
        <v>275.2495163620917</v>
      </c>
      <c r="Y40" s="7">
        <f t="shared" si="20"/>
        <v>298.37310166656948</v>
      </c>
      <c r="Z40" s="7">
        <f t="shared" si="20"/>
        <v>325.03887314290336</v>
      </c>
      <c r="AA40" s="7">
        <f t="shared" si="20"/>
        <v>354.54665745701027</v>
      </c>
      <c r="AB40" s="7">
        <f t="shared" si="20"/>
        <v>387.06708779819871</v>
      </c>
      <c r="AC40" s="7">
        <f t="shared" si="20"/>
        <v>424.46525741709843</v>
      </c>
      <c r="AD40" s="7">
        <f t="shared" si="20"/>
        <v>465.92018612118522</v>
      </c>
      <c r="AE40" s="7">
        <f t="shared" si="20"/>
        <v>513.52413848616129</v>
      </c>
      <c r="AF40" s="7">
        <f t="shared" si="20"/>
        <v>536.37159365931552</v>
      </c>
      <c r="AG40" s="7">
        <f t="shared" si="20"/>
        <v>596.61459343829722</v>
      </c>
      <c r="AH40" s="7">
        <f t="shared" si="20"/>
        <v>662.52734990862223</v>
      </c>
      <c r="AI40" s="7">
        <f t="shared" si="20"/>
        <v>734.49124466822059</v>
      </c>
      <c r="AJ40" s="7">
        <f t="shared" si="20"/>
        <v>808.47748547372612</v>
      </c>
      <c r="AK40" s="7">
        <f t="shared" si="20"/>
        <v>884.58211869450122</v>
      </c>
      <c r="AL40" s="7">
        <f t="shared" si="20"/>
        <v>962.90709756798105</v>
      </c>
      <c r="AM40" s="7">
        <f t="shared" si="20"/>
        <v>1043.5606654325375</v>
      </c>
      <c r="AN40" s="7">
        <f t="shared" si="20"/>
        <v>1139.0659914599028</v>
      </c>
      <c r="AO40" s="7">
        <f t="shared" si="20"/>
        <v>1239.5908914073516</v>
      </c>
      <c r="AP40" s="7">
        <f t="shared" si="20"/>
        <v>1345.4054090509885</v>
      </c>
      <c r="AQ40" s="7">
        <f t="shared" si="20"/>
        <v>1456.7944272706154</v>
      </c>
      <c r="AR40" s="7">
        <f t="shared" si="20"/>
        <v>1574.0584986736535</v>
      </c>
      <c r="AS40" s="7">
        <f t="shared" si="20"/>
        <v>1697.5147234406588</v>
      </c>
      <c r="AT40" s="7">
        <f t="shared" si="20"/>
        <v>1827.4976771111646</v>
      </c>
    </row>
    <row r="42" spans="2:66" x14ac:dyDescent="0.35">
      <c r="B42" s="1" t="s">
        <v>14</v>
      </c>
      <c r="C42" s="1"/>
      <c r="D42" s="1"/>
      <c r="E42" s="1"/>
      <c r="F42" s="1"/>
    </row>
    <row r="43" spans="2:66" x14ac:dyDescent="0.35">
      <c r="B43" s="1" t="s">
        <v>29</v>
      </c>
      <c r="C43" s="1"/>
      <c r="D43" s="1"/>
      <c r="E43" s="1"/>
      <c r="F43" s="1"/>
    </row>
    <row r="44" spans="2:66" x14ac:dyDescent="0.35">
      <c r="B44" t="s">
        <v>15</v>
      </c>
      <c r="C44" s="4">
        <v>0</v>
      </c>
      <c r="D44" s="7">
        <f>C48</f>
        <v>0.92699999999999994</v>
      </c>
      <c r="E44" s="7">
        <f t="shared" ref="E44:AT44" si="21">D48</f>
        <v>1.9559699999999998</v>
      </c>
      <c r="F44" s="7">
        <f t="shared" si="21"/>
        <v>3.0953457000000002</v>
      </c>
      <c r="G44" s="7">
        <f t="shared" si="21"/>
        <v>8.646658317</v>
      </c>
      <c r="H44" s="7">
        <f t="shared" si="21"/>
        <v>12.170189266020001</v>
      </c>
      <c r="I44" s="7">
        <f t="shared" si="21"/>
        <v>16.844110650106202</v>
      </c>
      <c r="J44" s="7">
        <f t="shared" si="21"/>
        <v>21.995652818643826</v>
      </c>
      <c r="K44" s="7">
        <f t="shared" si="21"/>
        <v>27.663332293770271</v>
      </c>
      <c r="L44" s="7">
        <f t="shared" si="21"/>
        <v>33.844990149644609</v>
      </c>
      <c r="M44" s="7">
        <f t="shared" si="21"/>
        <v>40.578421793601336</v>
      </c>
      <c r="N44" s="7">
        <f t="shared" si="21"/>
        <v>47.903968625594594</v>
      </c>
      <c r="O44" s="7">
        <f t="shared" si="21"/>
        <v>55.864681928482533</v>
      </c>
      <c r="P44" s="7">
        <f t="shared" si="21"/>
        <v>64.506497036957839</v>
      </c>
      <c r="Q44" s="7">
        <f t="shared" si="21"/>
        <v>73.878418419652306</v>
      </c>
      <c r="R44" s="7">
        <f t="shared" si="21"/>
        <v>84.032716347727529</v>
      </c>
      <c r="S44" s="7">
        <f t="shared" si="21"/>
        <v>95.025135864403111</v>
      </c>
      <c r="T44" s="7">
        <f t="shared" si="21"/>
        <v>106.79610968279547</v>
      </c>
      <c r="U44" s="7">
        <f t="shared" si="21"/>
        <v>119.39473124362193</v>
      </c>
      <c r="V44" s="7">
        <f t="shared" si="21"/>
        <v>132.87308719769516</v>
      </c>
      <c r="W44" s="7">
        <f t="shared" si="21"/>
        <v>147.28643795060188</v>
      </c>
      <c r="X44" s="7">
        <f t="shared" si="21"/>
        <v>158.80306588439274</v>
      </c>
      <c r="Y44" s="7">
        <f t="shared" si="21"/>
        <v>171.11786916048123</v>
      </c>
      <c r="Z44" s="7">
        <f t="shared" si="21"/>
        <v>184.28302540605603</v>
      </c>
      <c r="AA44" s="7">
        <f t="shared" si="21"/>
        <v>198.35401439020313</v>
      </c>
      <c r="AB44" s="7">
        <f t="shared" si="21"/>
        <v>213.38982301179041</v>
      </c>
      <c r="AC44" s="7">
        <f t="shared" si="21"/>
        <v>229.45316286099995</v>
      </c>
      <c r="AD44" s="7">
        <f t="shared" si="21"/>
        <v>246.61070111990213</v>
      </c>
      <c r="AE44" s="7">
        <f t="shared" si="21"/>
        <v>264.89940212895573</v>
      </c>
      <c r="AF44" s="7">
        <f t="shared" si="21"/>
        <v>284.3901869668083</v>
      </c>
      <c r="AG44" s="7">
        <f t="shared" si="21"/>
        <v>305.1583235162355</v>
      </c>
      <c r="AH44" s="7">
        <f t="shared" si="21"/>
        <v>327.28369001857084</v>
      </c>
      <c r="AI44" s="7">
        <f t="shared" si="21"/>
        <v>350.85105452378718</v>
      </c>
      <c r="AJ44" s="7">
        <f t="shared" si="21"/>
        <v>375.9503711924396</v>
      </c>
      <c r="AK44" s="7">
        <f t="shared" si="21"/>
        <v>402.55564686121119</v>
      </c>
      <c r="AL44" s="7">
        <f t="shared" si="21"/>
        <v>430.75723907010905</v>
      </c>
      <c r="AM44" s="7">
        <f t="shared" si="21"/>
        <v>460.65092681154078</v>
      </c>
      <c r="AN44" s="7">
        <f t="shared" si="21"/>
        <v>492.33823581745844</v>
      </c>
      <c r="AO44" s="7">
        <f t="shared" si="21"/>
        <v>525.92678336373115</v>
      </c>
      <c r="AP44" s="7">
        <f t="shared" si="21"/>
        <v>561.53064376278019</v>
      </c>
      <c r="AQ44" s="7">
        <f t="shared" si="21"/>
        <v>599.27073578577222</v>
      </c>
      <c r="AR44" s="7">
        <f t="shared" si="21"/>
        <v>639.27523333014369</v>
      </c>
      <c r="AS44" s="7">
        <f t="shared" si="21"/>
        <v>681.68000072717746</v>
      </c>
      <c r="AT44" s="7">
        <f t="shared" si="21"/>
        <v>726.62905416803324</v>
      </c>
      <c r="AU44" s="7"/>
    </row>
    <row r="45" spans="2:66" x14ac:dyDescent="0.35">
      <c r="B45" t="s">
        <v>16</v>
      </c>
      <c r="C45" s="3">
        <f t="shared" ref="C45:AT45" si="22">C10</f>
        <v>0.89999999999999991</v>
      </c>
      <c r="D45" s="3">
        <f t="shared" si="22"/>
        <v>0.94499999999999995</v>
      </c>
      <c r="E45" s="3">
        <f t="shared" si="22"/>
        <v>0.99225000000000008</v>
      </c>
      <c r="F45" s="3">
        <f t="shared" si="22"/>
        <v>5.2093125000000002</v>
      </c>
      <c r="G45" s="3">
        <f t="shared" si="22"/>
        <v>2.9172150000000006</v>
      </c>
      <c r="H45" s="3">
        <f t="shared" si="22"/>
        <v>3.8288446875000006</v>
      </c>
      <c r="I45" s="3">
        <f t="shared" si="22"/>
        <v>4.0202869218750008</v>
      </c>
      <c r="J45" s="3">
        <f t="shared" si="22"/>
        <v>4.2213012679687507</v>
      </c>
      <c r="K45" s="3">
        <f t="shared" si="22"/>
        <v>4.3901533186875019</v>
      </c>
      <c r="L45" s="3">
        <f t="shared" si="22"/>
        <v>4.5657594514350022</v>
      </c>
      <c r="M45" s="3">
        <f t="shared" si="22"/>
        <v>4.7483898294924023</v>
      </c>
      <c r="N45" s="3">
        <f t="shared" si="22"/>
        <v>4.9383254226720981</v>
      </c>
      <c r="O45" s="3">
        <f t="shared" si="22"/>
        <v>5.1358584395789819</v>
      </c>
      <c r="P45" s="3">
        <f t="shared" si="22"/>
        <v>5.3412927771621419</v>
      </c>
      <c r="Q45" s="3">
        <f t="shared" si="22"/>
        <v>5.5549444882486272</v>
      </c>
      <c r="R45" s="3">
        <f t="shared" si="22"/>
        <v>5.7771422677785722</v>
      </c>
      <c r="S45" s="3">
        <f t="shared" si="22"/>
        <v>5.892685113134144</v>
      </c>
      <c r="T45" s="3">
        <f t="shared" si="22"/>
        <v>6.0105388153968269</v>
      </c>
      <c r="U45" s="3">
        <f t="shared" si="22"/>
        <v>6.1307495917047632</v>
      </c>
      <c r="V45" s="3">
        <f t="shared" si="22"/>
        <v>6.2533645835388585</v>
      </c>
      <c r="W45" s="3">
        <f t="shared" si="22"/>
        <v>2.6013996667521648</v>
      </c>
      <c r="X45" s="3">
        <f t="shared" si="22"/>
        <v>2.705455653422252</v>
      </c>
      <c r="Y45" s="3">
        <f t="shared" si="22"/>
        <v>2.8136738795591421</v>
      </c>
      <c r="Z45" s="3">
        <f t="shared" si="22"/>
        <v>2.9262208347415077</v>
      </c>
      <c r="AA45" s="3">
        <f t="shared" si="22"/>
        <v>3.0432696681311682</v>
      </c>
      <c r="AB45" s="3">
        <f t="shared" si="22"/>
        <v>3.1650004548564152</v>
      </c>
      <c r="AC45" s="3">
        <f t="shared" si="22"/>
        <v>3.2916004730506718</v>
      </c>
      <c r="AD45" s="3">
        <f t="shared" si="22"/>
        <v>3.3903484872421923</v>
      </c>
      <c r="AE45" s="3">
        <f t="shared" si="22"/>
        <v>3.4920589418594581</v>
      </c>
      <c r="AF45" s="3">
        <f t="shared" si="22"/>
        <v>3.5968207101152418</v>
      </c>
      <c r="AG45" s="3">
        <f t="shared" si="22"/>
        <v>3.7047253314186994</v>
      </c>
      <c r="AH45" s="3">
        <f t="shared" si="22"/>
        <v>3.8158670913612607</v>
      </c>
      <c r="AI45" s="3">
        <f t="shared" si="22"/>
        <v>3.9303431041020986</v>
      </c>
      <c r="AJ45" s="3">
        <f t="shared" si="22"/>
        <v>3.9303431041020986</v>
      </c>
      <c r="AK45" s="3">
        <f t="shared" si="22"/>
        <v>3.9303431041020986</v>
      </c>
      <c r="AL45" s="3">
        <f t="shared" si="22"/>
        <v>3.9303431041020986</v>
      </c>
      <c r="AM45" s="3">
        <f t="shared" si="22"/>
        <v>3.9303431041020986</v>
      </c>
      <c r="AN45" s="3">
        <f t="shared" si="22"/>
        <v>3.9303431041020986</v>
      </c>
      <c r="AO45" s="3">
        <f t="shared" si="22"/>
        <v>3.9303431041020986</v>
      </c>
      <c r="AP45" s="3">
        <f t="shared" si="22"/>
        <v>3.9303431041020986</v>
      </c>
      <c r="AQ45" s="3">
        <f t="shared" si="22"/>
        <v>3.9303431041020986</v>
      </c>
      <c r="AR45" s="3">
        <f t="shared" si="22"/>
        <v>3.9303431041020986</v>
      </c>
      <c r="AS45" s="3">
        <f t="shared" si="22"/>
        <v>3.9303431041020986</v>
      </c>
      <c r="AT45" s="3">
        <f t="shared" si="22"/>
        <v>3.9303431041020986</v>
      </c>
      <c r="AU45" s="3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</row>
    <row r="46" spans="2:66" x14ac:dyDescent="0.35">
      <c r="B46" t="s">
        <v>18</v>
      </c>
      <c r="C46" s="2">
        <v>0.06</v>
      </c>
      <c r="D46" s="2">
        <v>0.06</v>
      </c>
      <c r="E46" s="2">
        <v>0.06</v>
      </c>
      <c r="F46" s="2">
        <v>0.06</v>
      </c>
      <c r="G46" s="2">
        <v>0.06</v>
      </c>
      <c r="H46" s="2">
        <v>0.06</v>
      </c>
      <c r="I46" s="2">
        <v>0.06</v>
      </c>
      <c r="J46" s="2">
        <v>0.06</v>
      </c>
      <c r="K46" s="2">
        <v>0.06</v>
      </c>
      <c r="L46" s="2">
        <v>0.06</v>
      </c>
      <c r="M46" s="2">
        <v>0.06</v>
      </c>
      <c r="N46" s="2">
        <v>0.06</v>
      </c>
      <c r="O46" s="2">
        <v>0.06</v>
      </c>
      <c r="P46" s="2">
        <v>0.06</v>
      </c>
      <c r="Q46" s="2">
        <v>0.06</v>
      </c>
      <c r="R46" s="2">
        <v>0.06</v>
      </c>
      <c r="S46" s="2">
        <v>0.06</v>
      </c>
      <c r="T46" s="2">
        <v>0.06</v>
      </c>
      <c r="U46" s="2">
        <v>0.06</v>
      </c>
      <c r="V46" s="2">
        <v>0.06</v>
      </c>
      <c r="W46" s="2">
        <v>0.06</v>
      </c>
      <c r="X46" s="2">
        <v>0.06</v>
      </c>
      <c r="Y46" s="2">
        <v>0.06</v>
      </c>
      <c r="Z46" s="2">
        <v>0.06</v>
      </c>
      <c r="AA46" s="2">
        <v>0.06</v>
      </c>
      <c r="AB46" s="2">
        <v>0.06</v>
      </c>
      <c r="AC46" s="2">
        <v>0.06</v>
      </c>
      <c r="AD46" s="2">
        <v>0.06</v>
      </c>
      <c r="AE46" s="2">
        <v>0.06</v>
      </c>
      <c r="AF46" s="2">
        <v>0.06</v>
      </c>
      <c r="AG46" s="2">
        <v>0.06</v>
      </c>
      <c r="AH46" s="2">
        <v>0.06</v>
      </c>
      <c r="AI46" s="2">
        <v>0.06</v>
      </c>
      <c r="AJ46" s="2">
        <v>0.06</v>
      </c>
      <c r="AK46" s="2">
        <v>0.06</v>
      </c>
      <c r="AL46" s="2">
        <v>0.06</v>
      </c>
      <c r="AM46" s="2">
        <v>0.06</v>
      </c>
      <c r="AN46" s="2">
        <v>0.06</v>
      </c>
      <c r="AO46" s="2">
        <v>0.06</v>
      </c>
      <c r="AP46" s="2">
        <v>0.06</v>
      </c>
      <c r="AQ46" s="2">
        <v>0.06</v>
      </c>
      <c r="AR46" s="2">
        <v>0.06</v>
      </c>
      <c r="AS46" s="2">
        <v>0.06</v>
      </c>
      <c r="AT46" s="2">
        <v>0.06</v>
      </c>
      <c r="AU46" s="2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2:66" x14ac:dyDescent="0.35">
      <c r="B47" t="s">
        <v>17</v>
      </c>
      <c r="C47" s="6">
        <f>C44*(C46)+C45*(C46/2)</f>
        <v>2.6999999999999996E-2</v>
      </c>
      <c r="D47" s="6">
        <f t="shared" ref="D47:AT47" si="23">D44*(D46)+D45*(D46/2)</f>
        <v>8.3969999999999989E-2</v>
      </c>
      <c r="E47" s="6">
        <f t="shared" si="23"/>
        <v>0.14712569999999997</v>
      </c>
      <c r="F47" s="6">
        <f t="shared" si="23"/>
        <v>0.34200011699999999</v>
      </c>
      <c r="G47" s="6">
        <f t="shared" si="23"/>
        <v>0.60631594901999997</v>
      </c>
      <c r="H47" s="6">
        <f t="shared" si="23"/>
        <v>0.84507669658619999</v>
      </c>
      <c r="I47" s="6">
        <f t="shared" si="23"/>
        <v>1.1312552466626222</v>
      </c>
      <c r="J47" s="6">
        <f t="shared" si="23"/>
        <v>1.4463782071576921</v>
      </c>
      <c r="K47" s="6">
        <f t="shared" si="23"/>
        <v>1.7915045371868412</v>
      </c>
      <c r="L47" s="6">
        <f t="shared" si="23"/>
        <v>2.1676721925217266</v>
      </c>
      <c r="M47" s="6">
        <f t="shared" si="23"/>
        <v>2.5771570025008526</v>
      </c>
      <c r="N47" s="6">
        <f t="shared" si="23"/>
        <v>3.0223878802158386</v>
      </c>
      <c r="O47" s="6">
        <f t="shared" si="23"/>
        <v>3.5059566688963213</v>
      </c>
      <c r="P47" s="6">
        <f t="shared" si="23"/>
        <v>4.0306286055323346</v>
      </c>
      <c r="Q47" s="6">
        <f t="shared" si="23"/>
        <v>4.5993534398265963</v>
      </c>
      <c r="R47" s="6">
        <f t="shared" si="23"/>
        <v>5.2152772488970083</v>
      </c>
      <c r="S47" s="6">
        <f t="shared" si="23"/>
        <v>5.8782887052582105</v>
      </c>
      <c r="T47" s="6">
        <f t="shared" si="23"/>
        <v>6.5880827454296336</v>
      </c>
      <c r="U47" s="6">
        <f t="shared" si="23"/>
        <v>7.3476063623684587</v>
      </c>
      <c r="V47" s="6">
        <f t="shared" si="23"/>
        <v>8.1599861693678744</v>
      </c>
      <c r="W47" s="6">
        <f t="shared" si="23"/>
        <v>8.9152282670386764</v>
      </c>
      <c r="X47" s="6">
        <f t="shared" si="23"/>
        <v>9.6093476226662311</v>
      </c>
      <c r="Y47" s="6">
        <f t="shared" si="23"/>
        <v>10.351482366015647</v>
      </c>
      <c r="Z47" s="6">
        <f t="shared" si="23"/>
        <v>11.144768149405607</v>
      </c>
      <c r="AA47" s="6">
        <f t="shared" si="23"/>
        <v>11.992538953456123</v>
      </c>
      <c r="AB47" s="6">
        <f t="shared" si="23"/>
        <v>12.898339394353117</v>
      </c>
      <c r="AC47" s="6">
        <f t="shared" si="23"/>
        <v>13.865937785851516</v>
      </c>
      <c r="AD47" s="6">
        <f t="shared" si="23"/>
        <v>14.898352521811393</v>
      </c>
      <c r="AE47" s="6">
        <f t="shared" si="23"/>
        <v>15.998725895993127</v>
      </c>
      <c r="AF47" s="6">
        <f t="shared" si="23"/>
        <v>17.171315839311955</v>
      </c>
      <c r="AG47" s="6">
        <f t="shared" si="23"/>
        <v>18.420641170916692</v>
      </c>
      <c r="AH47" s="6">
        <f t="shared" si="23"/>
        <v>19.751497413855088</v>
      </c>
      <c r="AI47" s="6">
        <f t="shared" si="23"/>
        <v>21.168973564550296</v>
      </c>
      <c r="AJ47" s="6">
        <f t="shared" si="23"/>
        <v>22.67493256466944</v>
      </c>
      <c r="AK47" s="6">
        <f t="shared" si="23"/>
        <v>24.271249104795736</v>
      </c>
      <c r="AL47" s="6">
        <f t="shared" si="23"/>
        <v>25.963344637329605</v>
      </c>
      <c r="AM47" s="6">
        <f t="shared" si="23"/>
        <v>27.756965901815509</v>
      </c>
      <c r="AN47" s="6">
        <f t="shared" si="23"/>
        <v>29.658204442170568</v>
      </c>
      <c r="AO47" s="6">
        <f t="shared" si="23"/>
        <v>31.673517294946933</v>
      </c>
      <c r="AP47" s="6">
        <f t="shared" si="23"/>
        <v>33.809748918889873</v>
      </c>
      <c r="AQ47" s="6">
        <f t="shared" si="23"/>
        <v>36.074154440269389</v>
      </c>
      <c r="AR47" s="6">
        <f t="shared" si="23"/>
        <v>38.47442429293168</v>
      </c>
      <c r="AS47" s="6">
        <f t="shared" si="23"/>
        <v>41.018710336753706</v>
      </c>
      <c r="AT47" s="6">
        <f t="shared" si="23"/>
        <v>43.71565354320505</v>
      </c>
      <c r="AU47" s="6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2:66" x14ac:dyDescent="0.35">
      <c r="B48" t="s">
        <v>19</v>
      </c>
      <c r="C48" s="7">
        <f t="shared" ref="C48:AT48" si="24">C44+C45+C47</f>
        <v>0.92699999999999994</v>
      </c>
      <c r="D48" s="7">
        <f t="shared" si="24"/>
        <v>1.9559699999999998</v>
      </c>
      <c r="E48" s="7">
        <f t="shared" si="24"/>
        <v>3.0953457000000002</v>
      </c>
      <c r="F48" s="7">
        <f t="shared" si="24"/>
        <v>8.646658317</v>
      </c>
      <c r="G48" s="7">
        <f t="shared" si="24"/>
        <v>12.170189266020001</v>
      </c>
      <c r="H48" s="7">
        <f t="shared" si="24"/>
        <v>16.844110650106202</v>
      </c>
      <c r="I48" s="7">
        <f t="shared" si="24"/>
        <v>21.995652818643826</v>
      </c>
      <c r="J48" s="7">
        <f t="shared" si="24"/>
        <v>27.663332293770271</v>
      </c>
      <c r="K48" s="7">
        <f t="shared" si="24"/>
        <v>33.844990149644609</v>
      </c>
      <c r="L48" s="7">
        <f t="shared" si="24"/>
        <v>40.578421793601336</v>
      </c>
      <c r="M48" s="7">
        <f t="shared" si="24"/>
        <v>47.903968625594594</v>
      </c>
      <c r="N48" s="7">
        <f t="shared" si="24"/>
        <v>55.864681928482533</v>
      </c>
      <c r="O48" s="7">
        <f t="shared" si="24"/>
        <v>64.506497036957839</v>
      </c>
      <c r="P48" s="7">
        <f t="shared" si="24"/>
        <v>73.878418419652306</v>
      </c>
      <c r="Q48" s="7">
        <f t="shared" si="24"/>
        <v>84.032716347727529</v>
      </c>
      <c r="R48" s="7">
        <f t="shared" si="24"/>
        <v>95.025135864403111</v>
      </c>
      <c r="S48" s="7">
        <f t="shared" si="24"/>
        <v>106.79610968279547</v>
      </c>
      <c r="T48" s="7">
        <f t="shared" si="24"/>
        <v>119.39473124362193</v>
      </c>
      <c r="U48" s="7">
        <f t="shared" si="24"/>
        <v>132.87308719769516</v>
      </c>
      <c r="V48" s="7">
        <f t="shared" si="24"/>
        <v>147.28643795060188</v>
      </c>
      <c r="W48" s="7">
        <f t="shared" si="24"/>
        <v>158.80306588439274</v>
      </c>
      <c r="X48" s="7">
        <f t="shared" si="24"/>
        <v>171.11786916048123</v>
      </c>
      <c r="Y48" s="7">
        <f t="shared" si="24"/>
        <v>184.28302540605603</v>
      </c>
      <c r="Z48" s="7">
        <f t="shared" si="24"/>
        <v>198.35401439020313</v>
      </c>
      <c r="AA48" s="7">
        <f t="shared" si="24"/>
        <v>213.38982301179041</v>
      </c>
      <c r="AB48" s="7">
        <f t="shared" si="24"/>
        <v>229.45316286099995</v>
      </c>
      <c r="AC48" s="7">
        <f t="shared" si="24"/>
        <v>246.61070111990213</v>
      </c>
      <c r="AD48" s="7">
        <f t="shared" si="24"/>
        <v>264.89940212895573</v>
      </c>
      <c r="AE48" s="7">
        <f t="shared" si="24"/>
        <v>284.3901869668083</v>
      </c>
      <c r="AF48" s="7">
        <f t="shared" si="24"/>
        <v>305.1583235162355</v>
      </c>
      <c r="AG48" s="7">
        <f t="shared" si="24"/>
        <v>327.28369001857084</v>
      </c>
      <c r="AH48" s="7">
        <f t="shared" si="24"/>
        <v>350.85105452378718</v>
      </c>
      <c r="AI48" s="7">
        <f t="shared" si="24"/>
        <v>375.9503711924396</v>
      </c>
      <c r="AJ48" s="7">
        <f t="shared" si="24"/>
        <v>402.55564686121119</v>
      </c>
      <c r="AK48" s="7">
        <f t="shared" si="24"/>
        <v>430.75723907010905</v>
      </c>
      <c r="AL48" s="7">
        <f t="shared" si="24"/>
        <v>460.65092681154078</v>
      </c>
      <c r="AM48" s="7">
        <f t="shared" si="24"/>
        <v>492.33823581745844</v>
      </c>
      <c r="AN48" s="7">
        <f t="shared" si="24"/>
        <v>525.92678336373115</v>
      </c>
      <c r="AO48" s="7">
        <f t="shared" si="24"/>
        <v>561.53064376278019</v>
      </c>
      <c r="AP48" s="7">
        <f t="shared" si="24"/>
        <v>599.27073578577222</v>
      </c>
      <c r="AQ48" s="7">
        <f t="shared" si="24"/>
        <v>639.27523333014369</v>
      </c>
      <c r="AR48" s="7">
        <f t="shared" si="24"/>
        <v>681.68000072717746</v>
      </c>
      <c r="AS48" s="7">
        <f t="shared" si="24"/>
        <v>726.62905416803324</v>
      </c>
      <c r="AT48" s="7">
        <f t="shared" si="24"/>
        <v>774.27505081534036</v>
      </c>
      <c r="AU48" s="7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2:66" x14ac:dyDescent="0.35"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2:66" x14ac:dyDescent="0.35">
      <c r="B50" s="1" t="s">
        <v>35</v>
      </c>
      <c r="C50" s="1"/>
    </row>
    <row r="51" spans="2:66" x14ac:dyDescent="0.35">
      <c r="B51" t="s">
        <v>15</v>
      </c>
      <c r="C51" s="4">
        <v>-30</v>
      </c>
      <c r="D51" s="7">
        <f t="shared" ref="D51:AT51" si="25">C55</f>
        <v>-30.873000000000001</v>
      </c>
      <c r="E51" s="7">
        <f t="shared" si="25"/>
        <v>-31.752030000000001</v>
      </c>
      <c r="F51" s="7">
        <f t="shared" si="25"/>
        <v>-32.635134300000004</v>
      </c>
      <c r="G51" s="7">
        <f t="shared" si="25"/>
        <v>-29.227650483000005</v>
      </c>
      <c r="H51" s="7">
        <f t="shared" si="25"/>
        <v>-27.976578061980007</v>
      </c>
      <c r="I51" s="7">
        <f t="shared" si="25"/>
        <v>-25.711462717573806</v>
      </c>
      <c r="J51" s="7">
        <f t="shared" si="25"/>
        <v>-23.113254951096984</v>
      </c>
      <c r="K51" s="7">
        <f t="shared" si="25"/>
        <v>-20.15210994215499</v>
      </c>
      <c r="L51" s="7">
        <f t="shared" si="25"/>
        <v>-16.839378620436161</v>
      </c>
      <c r="M51" s="7">
        <f t="shared" si="25"/>
        <v>-13.147009102684278</v>
      </c>
      <c r="N51" s="7">
        <f t="shared" si="25"/>
        <v>-9.0449881244681603</v>
      </c>
      <c r="O51" s="7">
        <f t="shared" si="25"/>
        <v>-4.5012122265839887</v>
      </c>
      <c r="P51" s="7">
        <f t="shared" si="25"/>
        <v>0.51864923258732343</v>
      </c>
      <c r="Q51" s="7">
        <f t="shared" si="25"/>
        <v>6.0512997470195691</v>
      </c>
      <c r="R51" s="7">
        <f t="shared" si="25"/>
        <v>12.135970554736829</v>
      </c>
      <c r="S51" s="7">
        <f t="shared" si="25"/>
        <v>18.814585323832969</v>
      </c>
      <c r="T51" s="7">
        <f t="shared" si="25"/>
        <v>26.012926109791117</v>
      </c>
      <c r="U51" s="7">
        <f t="shared" si="25"/>
        <v>33.764556656237318</v>
      </c>
      <c r="V51" s="7">
        <f t="shared" si="25"/>
        <v>42.105102135067462</v>
      </c>
      <c r="W51" s="7">
        <f t="shared" si="25"/>
        <v>51.072373784216538</v>
      </c>
      <c r="X51" s="7">
        <f t="shared" si="25"/>
        <v>56.816157868024263</v>
      </c>
      <c r="Y51" s="7">
        <f t="shared" si="25"/>
        <v>63.011746663130637</v>
      </c>
      <c r="Z51" s="7">
        <f t="shared" si="25"/>
        <v>69.690535558864397</v>
      </c>
      <c r="AA51" s="7">
        <f t="shared" si="25"/>
        <v>76.885975152180023</v>
      </c>
      <c r="AB51" s="7">
        <f t="shared" si="25"/>
        <v>84.633701419485931</v>
      </c>
      <c r="AC51" s="7">
        <f t="shared" si="25"/>
        <v>92.971673973157195</v>
      </c>
      <c r="AD51" s="7">
        <f t="shared" si="25"/>
        <v>101.94032289878882</v>
      </c>
      <c r="AE51" s="7">
        <f t="shared" si="25"/>
        <v>111.5488012145756</v>
      </c>
      <c r="AF51" s="7">
        <f t="shared" si="25"/>
        <v>121.83854999756538</v>
      </c>
      <c r="AG51" s="7">
        <f t="shared" si="25"/>
        <v>132.85358832883799</v>
      </c>
      <c r="AH51" s="7">
        <f t="shared" si="25"/>
        <v>144.64067071992952</v>
      </c>
      <c r="AI51" s="7">
        <f t="shared" si="25"/>
        <v>157.24945406722739</v>
      </c>
      <c r="AJ51" s="7">
        <f t="shared" si="25"/>
        <v>170.7326747084862</v>
      </c>
      <c r="AK51" s="7">
        <f t="shared" si="25"/>
        <v>185.02488858822053</v>
      </c>
      <c r="AL51" s="7">
        <f t="shared" si="25"/>
        <v>200.17463530073891</v>
      </c>
      <c r="AM51" s="7">
        <f t="shared" si="25"/>
        <v>216.23336681600841</v>
      </c>
      <c r="AN51" s="7">
        <f t="shared" si="25"/>
        <v>233.25562222219406</v>
      </c>
      <c r="AO51" s="7">
        <f t="shared" si="25"/>
        <v>251.29921295275085</v>
      </c>
      <c r="AP51" s="7">
        <f t="shared" si="25"/>
        <v>270.42541912714108</v>
      </c>
      <c r="AQ51" s="7">
        <f t="shared" si="25"/>
        <v>290.69919767199474</v>
      </c>
      <c r="AR51" s="7">
        <f t="shared" si="25"/>
        <v>312.1894029295396</v>
      </c>
      <c r="AS51" s="7">
        <f t="shared" si="25"/>
        <v>334.96902050253715</v>
      </c>
      <c r="AT51" s="7">
        <f t="shared" si="25"/>
        <v>359.11541512991454</v>
      </c>
    </row>
    <row r="52" spans="2:66" x14ac:dyDescent="0.35">
      <c r="B52" t="s">
        <v>16</v>
      </c>
      <c r="C52" s="3">
        <f t="shared" ref="C52:AT52" si="26">C16</f>
        <v>0.89999999999999991</v>
      </c>
      <c r="D52" s="3">
        <f t="shared" si="26"/>
        <v>0.94499999999999995</v>
      </c>
      <c r="E52" s="3">
        <f t="shared" si="26"/>
        <v>0.99225000000000008</v>
      </c>
      <c r="F52" s="3">
        <f t="shared" si="26"/>
        <v>5.2093125000000002</v>
      </c>
      <c r="G52" s="3">
        <f t="shared" si="26"/>
        <v>2.9172150000000006</v>
      </c>
      <c r="H52" s="3">
        <f t="shared" si="26"/>
        <v>3.8288446875000006</v>
      </c>
      <c r="I52" s="3">
        <f t="shared" si="26"/>
        <v>4.0202869218750008</v>
      </c>
      <c r="J52" s="3">
        <f t="shared" si="26"/>
        <v>4.2213012679687507</v>
      </c>
      <c r="K52" s="3">
        <f t="shared" si="26"/>
        <v>4.3901533186875019</v>
      </c>
      <c r="L52" s="3">
        <f t="shared" si="26"/>
        <v>4.5657594514350022</v>
      </c>
      <c r="M52" s="3">
        <f t="shared" si="26"/>
        <v>4.7483898294924023</v>
      </c>
      <c r="N52" s="3">
        <f t="shared" si="26"/>
        <v>4.9383254226720981</v>
      </c>
      <c r="O52" s="3">
        <f t="shared" si="26"/>
        <v>5.1358584395789819</v>
      </c>
      <c r="P52" s="3">
        <f t="shared" si="26"/>
        <v>5.3412927771621419</v>
      </c>
      <c r="Q52" s="3">
        <f t="shared" si="26"/>
        <v>5.5549444882486272</v>
      </c>
      <c r="R52" s="3">
        <f t="shared" si="26"/>
        <v>5.7771422677785722</v>
      </c>
      <c r="S52" s="3">
        <f t="shared" si="26"/>
        <v>5.892685113134144</v>
      </c>
      <c r="T52" s="3">
        <f t="shared" si="26"/>
        <v>6.0105388153968269</v>
      </c>
      <c r="U52" s="3">
        <f t="shared" si="26"/>
        <v>6.1307495917047632</v>
      </c>
      <c r="V52" s="3">
        <f t="shared" si="26"/>
        <v>6.2533645835388585</v>
      </c>
      <c r="W52" s="3">
        <f t="shared" si="26"/>
        <v>2.6013996667521648</v>
      </c>
      <c r="X52" s="3">
        <f t="shared" si="26"/>
        <v>2.705455653422252</v>
      </c>
      <c r="Y52" s="3">
        <f t="shared" si="26"/>
        <v>2.8136738795591421</v>
      </c>
      <c r="Z52" s="3">
        <f t="shared" si="26"/>
        <v>2.9262208347415077</v>
      </c>
      <c r="AA52" s="3">
        <f t="shared" si="26"/>
        <v>3.0432696681311682</v>
      </c>
      <c r="AB52" s="3">
        <f t="shared" si="26"/>
        <v>3.1650004548564152</v>
      </c>
      <c r="AC52" s="3">
        <f t="shared" si="26"/>
        <v>3.2916004730506718</v>
      </c>
      <c r="AD52" s="3">
        <f t="shared" si="26"/>
        <v>3.3903484872421923</v>
      </c>
      <c r="AE52" s="3">
        <f t="shared" si="26"/>
        <v>3.4920589418594581</v>
      </c>
      <c r="AF52" s="3">
        <f t="shared" si="26"/>
        <v>3.5968207101152418</v>
      </c>
      <c r="AG52" s="3">
        <f t="shared" si="26"/>
        <v>3.7047253314186994</v>
      </c>
      <c r="AH52" s="3">
        <f t="shared" si="26"/>
        <v>3.8158670913612607</v>
      </c>
      <c r="AI52" s="3">
        <f t="shared" si="26"/>
        <v>3.9303431041020986</v>
      </c>
      <c r="AJ52" s="3">
        <f t="shared" si="26"/>
        <v>3.9303431041020986</v>
      </c>
      <c r="AK52" s="3">
        <f t="shared" si="26"/>
        <v>3.9303431041020986</v>
      </c>
      <c r="AL52" s="3">
        <f t="shared" si="26"/>
        <v>3.9303431041020986</v>
      </c>
      <c r="AM52" s="3">
        <f t="shared" si="26"/>
        <v>3.9303431041020986</v>
      </c>
      <c r="AN52" s="3">
        <f t="shared" si="26"/>
        <v>3.9303431041020986</v>
      </c>
      <c r="AO52" s="3">
        <f t="shared" si="26"/>
        <v>3.9303431041020986</v>
      </c>
      <c r="AP52" s="3">
        <f t="shared" si="26"/>
        <v>3.9303431041020986</v>
      </c>
      <c r="AQ52" s="3">
        <f t="shared" si="26"/>
        <v>3.9303431041020986</v>
      </c>
      <c r="AR52" s="3">
        <f t="shared" si="26"/>
        <v>3.9303431041020986</v>
      </c>
      <c r="AS52" s="3">
        <f t="shared" si="26"/>
        <v>3.9303431041020986</v>
      </c>
      <c r="AT52" s="3">
        <f t="shared" si="26"/>
        <v>3.9303431041020986</v>
      </c>
    </row>
    <row r="53" spans="2:66" x14ac:dyDescent="0.35">
      <c r="B53" t="s">
        <v>18</v>
      </c>
      <c r="C53" s="11">
        <f>C46</f>
        <v>0.06</v>
      </c>
      <c r="D53" s="11">
        <f t="shared" ref="D53:AT53" si="27">D46</f>
        <v>0.06</v>
      </c>
      <c r="E53" s="11">
        <f t="shared" si="27"/>
        <v>0.06</v>
      </c>
      <c r="F53" s="11">
        <f t="shared" si="27"/>
        <v>0.06</v>
      </c>
      <c r="G53" s="11">
        <f t="shared" si="27"/>
        <v>0.06</v>
      </c>
      <c r="H53" s="11">
        <f t="shared" si="27"/>
        <v>0.06</v>
      </c>
      <c r="I53" s="11">
        <f t="shared" si="27"/>
        <v>0.06</v>
      </c>
      <c r="J53" s="11">
        <f t="shared" si="27"/>
        <v>0.06</v>
      </c>
      <c r="K53" s="11">
        <f t="shared" si="27"/>
        <v>0.06</v>
      </c>
      <c r="L53" s="11">
        <f t="shared" si="27"/>
        <v>0.06</v>
      </c>
      <c r="M53" s="11">
        <f t="shared" si="27"/>
        <v>0.06</v>
      </c>
      <c r="N53" s="11">
        <f t="shared" si="27"/>
        <v>0.06</v>
      </c>
      <c r="O53" s="11">
        <f t="shared" si="27"/>
        <v>0.06</v>
      </c>
      <c r="P53" s="11">
        <f t="shared" si="27"/>
        <v>0.06</v>
      </c>
      <c r="Q53" s="11">
        <f t="shared" si="27"/>
        <v>0.06</v>
      </c>
      <c r="R53" s="11">
        <f t="shared" si="27"/>
        <v>0.06</v>
      </c>
      <c r="S53" s="11">
        <f t="shared" si="27"/>
        <v>0.06</v>
      </c>
      <c r="T53" s="11">
        <f t="shared" si="27"/>
        <v>0.06</v>
      </c>
      <c r="U53" s="11">
        <f t="shared" si="27"/>
        <v>0.06</v>
      </c>
      <c r="V53" s="11">
        <f t="shared" si="27"/>
        <v>0.06</v>
      </c>
      <c r="W53" s="11">
        <f t="shared" si="27"/>
        <v>0.06</v>
      </c>
      <c r="X53" s="11">
        <f t="shared" si="27"/>
        <v>0.06</v>
      </c>
      <c r="Y53" s="11">
        <f t="shared" si="27"/>
        <v>0.06</v>
      </c>
      <c r="Z53" s="11">
        <f t="shared" si="27"/>
        <v>0.06</v>
      </c>
      <c r="AA53" s="11">
        <f t="shared" si="27"/>
        <v>0.06</v>
      </c>
      <c r="AB53" s="11">
        <f t="shared" si="27"/>
        <v>0.06</v>
      </c>
      <c r="AC53" s="11">
        <f t="shared" si="27"/>
        <v>0.06</v>
      </c>
      <c r="AD53" s="11">
        <f t="shared" si="27"/>
        <v>0.06</v>
      </c>
      <c r="AE53" s="11">
        <f t="shared" si="27"/>
        <v>0.06</v>
      </c>
      <c r="AF53" s="11">
        <f t="shared" si="27"/>
        <v>0.06</v>
      </c>
      <c r="AG53" s="11">
        <f t="shared" si="27"/>
        <v>0.06</v>
      </c>
      <c r="AH53" s="11">
        <f t="shared" si="27"/>
        <v>0.06</v>
      </c>
      <c r="AI53" s="11">
        <f t="shared" si="27"/>
        <v>0.06</v>
      </c>
      <c r="AJ53" s="11">
        <f t="shared" si="27"/>
        <v>0.06</v>
      </c>
      <c r="AK53" s="11">
        <f t="shared" si="27"/>
        <v>0.06</v>
      </c>
      <c r="AL53" s="11">
        <f t="shared" si="27"/>
        <v>0.06</v>
      </c>
      <c r="AM53" s="11">
        <f t="shared" si="27"/>
        <v>0.06</v>
      </c>
      <c r="AN53" s="11">
        <f t="shared" si="27"/>
        <v>0.06</v>
      </c>
      <c r="AO53" s="11">
        <f t="shared" si="27"/>
        <v>0.06</v>
      </c>
      <c r="AP53" s="11">
        <f t="shared" si="27"/>
        <v>0.06</v>
      </c>
      <c r="AQ53" s="11">
        <f t="shared" si="27"/>
        <v>0.06</v>
      </c>
      <c r="AR53" s="11">
        <f t="shared" si="27"/>
        <v>0.06</v>
      </c>
      <c r="AS53" s="11">
        <f t="shared" si="27"/>
        <v>0.06</v>
      </c>
      <c r="AT53" s="11">
        <f t="shared" si="27"/>
        <v>0.06</v>
      </c>
    </row>
    <row r="54" spans="2:66" x14ac:dyDescent="0.35">
      <c r="B54" t="s">
        <v>17</v>
      </c>
      <c r="C54" s="6">
        <f>C51*(C53)+C52*(C53/2)</f>
        <v>-1.7729999999999999</v>
      </c>
      <c r="D54" s="6">
        <f t="shared" ref="D54:AT54" si="28">D51*(D53)+D52*(D53/2)</f>
        <v>-1.8240299999999998</v>
      </c>
      <c r="E54" s="6">
        <f t="shared" si="28"/>
        <v>-1.8753543000000001</v>
      </c>
      <c r="F54" s="6">
        <f t="shared" si="28"/>
        <v>-1.8018286830000001</v>
      </c>
      <c r="G54" s="6">
        <f t="shared" si="28"/>
        <v>-1.6661425789800002</v>
      </c>
      <c r="H54" s="6">
        <f t="shared" si="28"/>
        <v>-1.5637293430938004</v>
      </c>
      <c r="I54" s="6">
        <f t="shared" si="28"/>
        <v>-1.4220791553981782</v>
      </c>
      <c r="J54" s="6">
        <f t="shared" si="28"/>
        <v>-1.2601562590267565</v>
      </c>
      <c r="K54" s="6">
        <f t="shared" si="28"/>
        <v>-1.0774219969686745</v>
      </c>
      <c r="L54" s="6">
        <f t="shared" si="28"/>
        <v>-0.87338993368311946</v>
      </c>
      <c r="M54" s="6">
        <f t="shared" si="28"/>
        <v>-0.64636885127628463</v>
      </c>
      <c r="N54" s="6">
        <f t="shared" si="28"/>
        <v>-0.39454952478792665</v>
      </c>
      <c r="O54" s="6">
        <f t="shared" si="28"/>
        <v>-0.11599698040766984</v>
      </c>
      <c r="P54" s="6">
        <f t="shared" si="28"/>
        <v>0.19135773727010363</v>
      </c>
      <c r="Q54" s="6">
        <f t="shared" si="28"/>
        <v>0.52972631946863302</v>
      </c>
      <c r="R54" s="6">
        <f t="shared" si="28"/>
        <v>0.90147250131756684</v>
      </c>
      <c r="S54" s="6">
        <f t="shared" si="28"/>
        <v>1.3056556728240023</v>
      </c>
      <c r="T54" s="6">
        <f t="shared" si="28"/>
        <v>1.7410917310493716</v>
      </c>
      <c r="U54" s="6">
        <f t="shared" si="28"/>
        <v>2.2097958871253818</v>
      </c>
      <c r="V54" s="6">
        <f t="shared" si="28"/>
        <v>2.7139070656102136</v>
      </c>
      <c r="W54" s="6">
        <f t="shared" si="28"/>
        <v>3.142384417055557</v>
      </c>
      <c r="X54" s="6">
        <f t="shared" si="28"/>
        <v>3.4901331416841233</v>
      </c>
      <c r="Y54" s="6">
        <f t="shared" si="28"/>
        <v>3.8651150161746126</v>
      </c>
      <c r="Z54" s="6">
        <f t="shared" si="28"/>
        <v>4.2692187585741088</v>
      </c>
      <c r="AA54" s="6">
        <f t="shared" si="28"/>
        <v>4.704456599174736</v>
      </c>
      <c r="AB54" s="6">
        <f t="shared" si="28"/>
        <v>5.1729720988148484</v>
      </c>
      <c r="AC54" s="6">
        <f t="shared" si="28"/>
        <v>5.6770484525809524</v>
      </c>
      <c r="AD54" s="6">
        <f t="shared" si="28"/>
        <v>6.2181298285445941</v>
      </c>
      <c r="AE54" s="6">
        <f t="shared" si="28"/>
        <v>6.7976898411303193</v>
      </c>
      <c r="AF54" s="6">
        <f t="shared" si="28"/>
        <v>7.41821762115738</v>
      </c>
      <c r="AG54" s="6">
        <f t="shared" si="28"/>
        <v>8.0823570596728391</v>
      </c>
      <c r="AH54" s="6">
        <f t="shared" si="28"/>
        <v>8.7929162559366087</v>
      </c>
      <c r="AI54" s="6">
        <f t="shared" si="28"/>
        <v>9.5528775371567072</v>
      </c>
      <c r="AJ54" s="6">
        <f t="shared" si="28"/>
        <v>10.361870775632235</v>
      </c>
      <c r="AK54" s="6">
        <f t="shared" si="28"/>
        <v>11.219403608416295</v>
      </c>
      <c r="AL54" s="6">
        <f t="shared" si="28"/>
        <v>12.128388411167398</v>
      </c>
      <c r="AM54" s="6">
        <f t="shared" si="28"/>
        <v>13.091912302083568</v>
      </c>
      <c r="AN54" s="6">
        <f t="shared" si="28"/>
        <v>14.113247626454706</v>
      </c>
      <c r="AO54" s="6">
        <f t="shared" si="28"/>
        <v>15.195863070288114</v>
      </c>
      <c r="AP54" s="6">
        <f t="shared" si="28"/>
        <v>16.343435440751527</v>
      </c>
      <c r="AQ54" s="6">
        <f t="shared" si="28"/>
        <v>17.559862153442747</v>
      </c>
      <c r="AR54" s="6">
        <f t="shared" si="28"/>
        <v>18.849274468895437</v>
      </c>
      <c r="AS54" s="6">
        <f t="shared" si="28"/>
        <v>20.216051523275294</v>
      </c>
      <c r="AT54" s="6">
        <f t="shared" si="28"/>
        <v>21.664835200917935</v>
      </c>
    </row>
    <row r="55" spans="2:66" x14ac:dyDescent="0.35">
      <c r="B55" t="s">
        <v>19</v>
      </c>
      <c r="C55" s="7">
        <f>C51+C52+C54</f>
        <v>-30.873000000000001</v>
      </c>
      <c r="D55" s="7">
        <f t="shared" ref="D55:AT55" si="29">D51+D52+D54</f>
        <v>-31.752030000000001</v>
      </c>
      <c r="E55" s="7">
        <f t="shared" si="29"/>
        <v>-32.635134300000004</v>
      </c>
      <c r="F55" s="7">
        <f t="shared" si="29"/>
        <v>-29.227650483000005</v>
      </c>
      <c r="G55" s="7">
        <f t="shared" si="29"/>
        <v>-27.976578061980007</v>
      </c>
      <c r="H55" s="7">
        <f t="shared" si="29"/>
        <v>-25.711462717573806</v>
      </c>
      <c r="I55" s="7">
        <f t="shared" si="29"/>
        <v>-23.113254951096984</v>
      </c>
      <c r="J55" s="7">
        <f t="shared" si="29"/>
        <v>-20.15210994215499</v>
      </c>
      <c r="K55" s="7">
        <f t="shared" si="29"/>
        <v>-16.839378620436161</v>
      </c>
      <c r="L55" s="7">
        <f t="shared" si="29"/>
        <v>-13.147009102684278</v>
      </c>
      <c r="M55" s="7">
        <f t="shared" si="29"/>
        <v>-9.0449881244681603</v>
      </c>
      <c r="N55" s="7">
        <f t="shared" si="29"/>
        <v>-4.5012122265839887</v>
      </c>
      <c r="O55" s="7">
        <f t="shared" si="29"/>
        <v>0.51864923258732343</v>
      </c>
      <c r="P55" s="7">
        <f t="shared" si="29"/>
        <v>6.0512997470195691</v>
      </c>
      <c r="Q55" s="7">
        <f t="shared" si="29"/>
        <v>12.135970554736829</v>
      </c>
      <c r="R55" s="7">
        <f t="shared" si="29"/>
        <v>18.814585323832969</v>
      </c>
      <c r="S55" s="7">
        <f t="shared" si="29"/>
        <v>26.012926109791117</v>
      </c>
      <c r="T55" s="7">
        <f t="shared" si="29"/>
        <v>33.764556656237318</v>
      </c>
      <c r="U55" s="7">
        <f t="shared" si="29"/>
        <v>42.105102135067462</v>
      </c>
      <c r="V55" s="7">
        <f t="shared" si="29"/>
        <v>51.072373784216538</v>
      </c>
      <c r="W55" s="7">
        <f t="shared" si="29"/>
        <v>56.816157868024263</v>
      </c>
      <c r="X55" s="7">
        <f t="shared" si="29"/>
        <v>63.011746663130637</v>
      </c>
      <c r="Y55" s="7">
        <f t="shared" si="29"/>
        <v>69.690535558864397</v>
      </c>
      <c r="Z55" s="7">
        <f t="shared" si="29"/>
        <v>76.885975152180023</v>
      </c>
      <c r="AA55" s="7">
        <f t="shared" si="29"/>
        <v>84.633701419485931</v>
      </c>
      <c r="AB55" s="7">
        <f t="shared" si="29"/>
        <v>92.971673973157195</v>
      </c>
      <c r="AC55" s="7">
        <f t="shared" si="29"/>
        <v>101.94032289878882</v>
      </c>
      <c r="AD55" s="7">
        <f t="shared" si="29"/>
        <v>111.5488012145756</v>
      </c>
      <c r="AE55" s="7">
        <f t="shared" si="29"/>
        <v>121.83854999756538</v>
      </c>
      <c r="AF55" s="7">
        <f t="shared" si="29"/>
        <v>132.85358832883799</v>
      </c>
      <c r="AG55" s="7">
        <f t="shared" si="29"/>
        <v>144.64067071992952</v>
      </c>
      <c r="AH55" s="7">
        <f t="shared" si="29"/>
        <v>157.24945406722739</v>
      </c>
      <c r="AI55" s="7">
        <f t="shared" si="29"/>
        <v>170.7326747084862</v>
      </c>
      <c r="AJ55" s="7">
        <f t="shared" si="29"/>
        <v>185.02488858822053</v>
      </c>
      <c r="AK55" s="7">
        <f t="shared" si="29"/>
        <v>200.17463530073891</v>
      </c>
      <c r="AL55" s="7">
        <f t="shared" si="29"/>
        <v>216.23336681600841</v>
      </c>
      <c r="AM55" s="7">
        <f t="shared" si="29"/>
        <v>233.25562222219406</v>
      </c>
      <c r="AN55" s="7">
        <f t="shared" si="29"/>
        <v>251.29921295275085</v>
      </c>
      <c r="AO55" s="7">
        <f t="shared" si="29"/>
        <v>270.42541912714108</v>
      </c>
      <c r="AP55" s="7">
        <f t="shared" si="29"/>
        <v>290.69919767199474</v>
      </c>
      <c r="AQ55" s="7">
        <f t="shared" si="29"/>
        <v>312.1894029295396</v>
      </c>
      <c r="AR55" s="7">
        <f t="shared" si="29"/>
        <v>334.96902050253715</v>
      </c>
      <c r="AS55" s="7">
        <f t="shared" si="29"/>
        <v>359.11541512991454</v>
      </c>
      <c r="AT55" s="7">
        <f t="shared" si="29"/>
        <v>384.71059343493459</v>
      </c>
    </row>
    <row r="57" spans="2:66" x14ac:dyDescent="0.35">
      <c r="B57" s="1" t="s">
        <v>30</v>
      </c>
      <c r="C57" s="1"/>
    </row>
    <row r="58" spans="2:66" x14ac:dyDescent="0.35">
      <c r="B58" t="s">
        <v>15</v>
      </c>
      <c r="C58" s="4">
        <v>0</v>
      </c>
      <c r="D58" s="7">
        <f>C62</f>
        <v>0.2026332000000004</v>
      </c>
      <c r="E58" s="7">
        <f t="shared" ref="E58:AT58" si="30">D62</f>
        <v>2.2977032937600006</v>
      </c>
      <c r="F58" s="7">
        <f t="shared" si="30"/>
        <v>6.4808188509079763</v>
      </c>
      <c r="G58" s="7">
        <f t="shared" si="30"/>
        <v>5.1471127920804767</v>
      </c>
      <c r="H58" s="7">
        <f t="shared" si="30"/>
        <v>10.007709435165852</v>
      </c>
      <c r="I58" s="7">
        <f t="shared" si="30"/>
        <v>13.482583302788465</v>
      </c>
      <c r="J58" s="7">
        <f t="shared" si="30"/>
        <v>18.54386169953856</v>
      </c>
      <c r="K58" s="7">
        <f t="shared" si="30"/>
        <v>24.534218393099966</v>
      </c>
      <c r="L58" s="7">
        <f t="shared" si="30"/>
        <v>30.934898690537452</v>
      </c>
      <c r="M58" s="7">
        <f t="shared" si="30"/>
        <v>38.38939704834857</v>
      </c>
      <c r="N58" s="7">
        <f t="shared" si="30"/>
        <v>46.992765558876641</v>
      </c>
      <c r="O58" s="7">
        <f t="shared" si="30"/>
        <v>49.235781288638258</v>
      </c>
      <c r="P58" s="7">
        <f t="shared" si="30"/>
        <v>52.26292645045163</v>
      </c>
      <c r="Q58" s="7">
        <f t="shared" si="30"/>
        <v>54.156884959951689</v>
      </c>
      <c r="R58" s="7">
        <f t="shared" si="30"/>
        <v>55.281396708488487</v>
      </c>
      <c r="S58" s="7">
        <f t="shared" si="30"/>
        <v>51.600295285442499</v>
      </c>
      <c r="T58" s="7">
        <f t="shared" si="30"/>
        <v>47.585201169940525</v>
      </c>
      <c r="U58" s="7">
        <f t="shared" si="30"/>
        <v>43.208591247854777</v>
      </c>
      <c r="V58" s="7">
        <f t="shared" si="30"/>
        <v>38.441109541870802</v>
      </c>
      <c r="W58" s="7">
        <f t="shared" si="30"/>
        <v>33.25146212205852</v>
      </c>
      <c r="X58" s="7">
        <f t="shared" si="30"/>
        <v>36.216329792555186</v>
      </c>
      <c r="Y58" s="7">
        <f t="shared" si="30"/>
        <v>41.119900538479818</v>
      </c>
      <c r="Z58" s="7">
        <f t="shared" si="30"/>
        <v>44.399540701649087</v>
      </c>
      <c r="AA58" s="7">
        <f t="shared" si="30"/>
        <v>49.798883600520185</v>
      </c>
      <c r="AB58" s="7">
        <f t="shared" si="30"/>
        <v>56.523133025733962</v>
      </c>
      <c r="AC58" s="7">
        <f t="shared" si="30"/>
        <v>64.642250964041565</v>
      </c>
      <c r="AD58" s="7">
        <f t="shared" si="30"/>
        <v>75.91423339840749</v>
      </c>
      <c r="AE58" s="7">
        <f t="shared" si="30"/>
        <v>89.47198277765392</v>
      </c>
      <c r="AF58" s="7">
        <f t="shared" si="30"/>
        <v>107.29540152178761</v>
      </c>
      <c r="AG58" s="7">
        <f t="shared" si="30"/>
        <v>98.359681814242066</v>
      </c>
      <c r="AH58" s="7">
        <f t="shared" si="30"/>
        <v>124.69023269979685</v>
      </c>
      <c r="AI58" s="7">
        <f t="shared" si="30"/>
        <v>154.42684131760771</v>
      </c>
      <c r="AJ58" s="7">
        <f t="shared" si="30"/>
        <v>187.80819876729484</v>
      </c>
      <c r="AK58" s="7">
        <f t="shared" si="30"/>
        <v>220.89695002429437</v>
      </c>
      <c r="AL58" s="7">
        <f t="shared" si="30"/>
        <v>253.65024432365325</v>
      </c>
      <c r="AM58" s="7">
        <f t="shared" si="30"/>
        <v>286.02280394043186</v>
      </c>
      <c r="AN58" s="7">
        <f t="shared" si="30"/>
        <v>317.96680739288479</v>
      </c>
      <c r="AO58" s="7">
        <f t="shared" si="30"/>
        <v>361.83999514342082</v>
      </c>
      <c r="AP58" s="7">
        <f t="shared" si="30"/>
        <v>407.63482851743032</v>
      </c>
      <c r="AQ58" s="7">
        <f t="shared" si="30"/>
        <v>455.43547559322144</v>
      </c>
      <c r="AR58" s="7">
        <f t="shared" si="30"/>
        <v>505.32979101093224</v>
      </c>
      <c r="AS58" s="7">
        <f t="shared" si="30"/>
        <v>557.40947744393884</v>
      </c>
      <c r="AT58" s="7">
        <f t="shared" si="30"/>
        <v>611.77025414271111</v>
      </c>
    </row>
    <row r="59" spans="2:66" x14ac:dyDescent="0.35">
      <c r="B59" t="s">
        <v>16</v>
      </c>
      <c r="C59" s="3">
        <f t="shared" ref="C59:AT59" si="31">C31</f>
        <v>0.1980000000000004</v>
      </c>
      <c r="D59" s="3">
        <f t="shared" si="31"/>
        <v>2.0379000000000005</v>
      </c>
      <c r="E59" s="3">
        <f t="shared" si="31"/>
        <v>3.9823950000000075</v>
      </c>
      <c r="F59" s="3">
        <f t="shared" si="31"/>
        <v>-1.5995782499999933</v>
      </c>
      <c r="G59" s="3">
        <f t="shared" si="31"/>
        <v>4.5140822400000076</v>
      </c>
      <c r="H59" s="3">
        <f t="shared" si="31"/>
        <v>2.9377692652500009</v>
      </c>
      <c r="I59" s="3">
        <f t="shared" si="31"/>
        <v>4.3289950148325147</v>
      </c>
      <c r="J59" s="3">
        <f t="shared" si="31"/>
        <v>5.0177209295696663</v>
      </c>
      <c r="K59" s="3">
        <f t="shared" si="31"/>
        <v>5.1641767097302775</v>
      </c>
      <c r="L59" s="3">
        <f t="shared" si="31"/>
        <v>5.9091386170537881</v>
      </c>
      <c r="M59" s="3">
        <f t="shared" si="31"/>
        <v>6.7000508458382626</v>
      </c>
      <c r="N59" s="3">
        <f t="shared" si="31"/>
        <v>9.7913199332069212E-2</v>
      </c>
      <c r="O59" s="3">
        <f t="shared" si="31"/>
        <v>0.76456153211915279</v>
      </c>
      <c r="P59" s="3">
        <f t="shared" si="31"/>
        <v>-0.47832512381749837</v>
      </c>
      <c r="Q59" s="3">
        <f t="shared" si="31"/>
        <v>-1.2522539069507488</v>
      </c>
      <c r="R59" s="3">
        <f t="shared" si="31"/>
        <v>-6.0023434131313564</v>
      </c>
      <c r="S59" s="3">
        <f t="shared" si="31"/>
        <v>-6.1691911819366254</v>
      </c>
      <c r="T59" s="3">
        <f t="shared" si="31"/>
        <v>-6.3484571062718729</v>
      </c>
      <c r="U59" s="3">
        <f t="shared" si="31"/>
        <v>-6.5407387569836928</v>
      </c>
      <c r="V59" s="3">
        <f t="shared" si="31"/>
        <v>-6.7466569002850179</v>
      </c>
      <c r="W59" s="3">
        <f t="shared" si="31"/>
        <v>1.4561756527854328</v>
      </c>
      <c r="X59" s="3">
        <f t="shared" si="31"/>
        <v>3.2239930572639253</v>
      </c>
      <c r="Y59" s="3">
        <f t="shared" si="31"/>
        <v>1.4223406175511286</v>
      </c>
      <c r="Z59" s="3">
        <f t="shared" si="31"/>
        <v>3.3535543843845446</v>
      </c>
      <c r="AA59" s="3">
        <f t="shared" si="31"/>
        <v>4.4456975472267288</v>
      </c>
      <c r="AB59" s="3">
        <f t="shared" si="31"/>
        <v>5.5572813151878435</v>
      </c>
      <c r="AC59" s="3">
        <f t="shared" si="31"/>
        <v>8.300153869145781</v>
      </c>
      <c r="AD59" s="3">
        <f t="shared" si="31"/>
        <v>10.060938230653122</v>
      </c>
      <c r="AE59" s="3">
        <f t="shared" si="31"/>
        <v>13.60656218658621</v>
      </c>
      <c r="AF59" s="3">
        <f t="shared" si="31"/>
        <v>-13.343045595654999</v>
      </c>
      <c r="AG59" s="3">
        <f t="shared" si="31"/>
        <v>21.550442139241589</v>
      </c>
      <c r="AH59" s="3">
        <f t="shared" si="31"/>
        <v>23.754943170133821</v>
      </c>
      <c r="AI59" s="3">
        <f t="shared" si="31"/>
        <v>26.047031803479697</v>
      </c>
      <c r="AJ59" s="3">
        <f t="shared" si="31"/>
        <v>24.329926755056285</v>
      </c>
      <c r="AK59" s="3">
        <f t="shared" si="31"/>
        <v>22.583430754765423</v>
      </c>
      <c r="AL59" s="3">
        <f t="shared" si="31"/>
        <v>20.807005495060736</v>
      </c>
      <c r="AM59" s="3">
        <f t="shared" si="31"/>
        <v>19.000102397359868</v>
      </c>
      <c r="AN59" s="3">
        <f t="shared" si="31"/>
        <v>29.304473614568636</v>
      </c>
      <c r="AO59" s="3">
        <f t="shared" si="31"/>
        <v>29.304473614568636</v>
      </c>
      <c r="AP59" s="3">
        <f t="shared" si="31"/>
        <v>29.304473614568636</v>
      </c>
      <c r="AQ59" s="3">
        <f t="shared" si="31"/>
        <v>29.304473614568636</v>
      </c>
      <c r="AR59" s="3">
        <f t="shared" si="31"/>
        <v>29.304473614568636</v>
      </c>
      <c r="AS59" s="3">
        <f t="shared" si="31"/>
        <v>29.304473614568636</v>
      </c>
      <c r="AT59" s="3">
        <f t="shared" si="31"/>
        <v>29.304473614568636</v>
      </c>
    </row>
    <row r="60" spans="2:66" x14ac:dyDescent="0.35">
      <c r="B60" t="s">
        <v>18</v>
      </c>
      <c r="C60" s="11">
        <f t="shared" ref="C60:AT60" si="32">C53*(1-C14)</f>
        <v>4.6800000000000001E-2</v>
      </c>
      <c r="D60" s="11">
        <f t="shared" si="32"/>
        <v>4.6800000000000001E-2</v>
      </c>
      <c r="E60" s="11">
        <f t="shared" si="32"/>
        <v>4.6800000000000001E-2</v>
      </c>
      <c r="F60" s="11">
        <f t="shared" si="32"/>
        <v>4.6800000000000001E-2</v>
      </c>
      <c r="G60" s="11">
        <f t="shared" si="32"/>
        <v>4.6800000000000001E-2</v>
      </c>
      <c r="H60" s="11">
        <f t="shared" si="32"/>
        <v>4.6800000000000001E-2</v>
      </c>
      <c r="I60" s="11">
        <f t="shared" si="32"/>
        <v>4.6800000000000001E-2</v>
      </c>
      <c r="J60" s="11">
        <f t="shared" si="32"/>
        <v>4.6199999999999998E-2</v>
      </c>
      <c r="K60" s="11">
        <f t="shared" si="32"/>
        <v>4.5600000000000002E-2</v>
      </c>
      <c r="L60" s="11">
        <f t="shared" si="32"/>
        <v>4.5600000000000002E-2</v>
      </c>
      <c r="M60" s="11">
        <f t="shared" si="32"/>
        <v>4.5600000000000002E-2</v>
      </c>
      <c r="N60" s="11">
        <f t="shared" si="32"/>
        <v>4.5600000000000002E-2</v>
      </c>
      <c r="O60" s="11">
        <f t="shared" si="32"/>
        <v>4.5600000000000002E-2</v>
      </c>
      <c r="P60" s="11">
        <f t="shared" si="32"/>
        <v>4.5600000000000002E-2</v>
      </c>
      <c r="Q60" s="11">
        <f t="shared" si="32"/>
        <v>4.4399999999999995E-2</v>
      </c>
      <c r="R60" s="11">
        <f t="shared" si="32"/>
        <v>4.4399999999999995E-2</v>
      </c>
      <c r="S60" s="11">
        <f t="shared" si="32"/>
        <v>4.4399999999999995E-2</v>
      </c>
      <c r="T60" s="11">
        <f t="shared" si="32"/>
        <v>4.4399999999999995E-2</v>
      </c>
      <c r="U60" s="11">
        <f t="shared" si="32"/>
        <v>4.4399999999999995E-2</v>
      </c>
      <c r="V60" s="11">
        <f t="shared" si="32"/>
        <v>4.4399999999999995E-2</v>
      </c>
      <c r="W60" s="11">
        <f t="shared" si="32"/>
        <v>4.4399999999999995E-2</v>
      </c>
      <c r="X60" s="11">
        <f t="shared" si="32"/>
        <v>4.4399999999999995E-2</v>
      </c>
      <c r="Y60" s="11">
        <f t="shared" si="32"/>
        <v>4.4399999999999995E-2</v>
      </c>
      <c r="Z60" s="11">
        <f t="shared" si="32"/>
        <v>4.4399999999999995E-2</v>
      </c>
      <c r="AA60" s="11">
        <f t="shared" si="32"/>
        <v>4.3799999999999999E-2</v>
      </c>
      <c r="AB60" s="11">
        <f t="shared" si="32"/>
        <v>4.3199999999999995E-2</v>
      </c>
      <c r="AC60" s="11">
        <f t="shared" si="32"/>
        <v>4.3199999999999995E-2</v>
      </c>
      <c r="AD60" s="11">
        <f t="shared" si="32"/>
        <v>4.3199999999999995E-2</v>
      </c>
      <c r="AE60" s="11">
        <f t="shared" si="32"/>
        <v>4.3799999999999999E-2</v>
      </c>
      <c r="AF60" s="11">
        <f t="shared" si="32"/>
        <v>4.3799999999999999E-2</v>
      </c>
      <c r="AG60" s="11">
        <f t="shared" si="32"/>
        <v>4.3799999999999999E-2</v>
      </c>
      <c r="AH60" s="11">
        <f t="shared" si="32"/>
        <v>4.3799999999999999E-2</v>
      </c>
      <c r="AI60" s="11">
        <f t="shared" si="32"/>
        <v>4.3799999999999999E-2</v>
      </c>
      <c r="AJ60" s="11">
        <f t="shared" si="32"/>
        <v>4.3799999999999999E-2</v>
      </c>
      <c r="AK60" s="11">
        <f t="shared" si="32"/>
        <v>4.3799999999999999E-2</v>
      </c>
      <c r="AL60" s="11">
        <f t="shared" si="32"/>
        <v>4.3799999999999999E-2</v>
      </c>
      <c r="AM60" s="11">
        <f t="shared" si="32"/>
        <v>4.3799999999999999E-2</v>
      </c>
      <c r="AN60" s="11">
        <f t="shared" si="32"/>
        <v>4.3799999999999999E-2</v>
      </c>
      <c r="AO60" s="11">
        <f t="shared" si="32"/>
        <v>4.3799999999999999E-2</v>
      </c>
      <c r="AP60" s="11">
        <f t="shared" si="32"/>
        <v>4.3799999999999999E-2</v>
      </c>
      <c r="AQ60" s="11">
        <f t="shared" si="32"/>
        <v>4.3799999999999999E-2</v>
      </c>
      <c r="AR60" s="11">
        <f t="shared" si="32"/>
        <v>4.3799999999999999E-2</v>
      </c>
      <c r="AS60" s="11">
        <f t="shared" si="32"/>
        <v>4.3799999999999999E-2</v>
      </c>
      <c r="AT60" s="11">
        <f t="shared" si="32"/>
        <v>4.3799999999999999E-2</v>
      </c>
    </row>
    <row r="61" spans="2:66" x14ac:dyDescent="0.35">
      <c r="B61" t="s">
        <v>17</v>
      </c>
      <c r="C61" s="6">
        <f>C58*(C60)+C59*(C60/2)</f>
        <v>4.6332000000000092E-3</v>
      </c>
      <c r="D61" s="6">
        <f t="shared" ref="D61:AT61" si="33">D58*(D60)+D59*(D60/2)</f>
        <v>5.7170093760000026E-2</v>
      </c>
      <c r="E61" s="6">
        <f t="shared" si="33"/>
        <v>0.20072055714796821</v>
      </c>
      <c r="F61" s="6">
        <f t="shared" si="33"/>
        <v>0.2658721911724935</v>
      </c>
      <c r="G61" s="6">
        <f t="shared" si="33"/>
        <v>0.34651440308536652</v>
      </c>
      <c r="H61" s="6">
        <f t="shared" si="33"/>
        <v>0.53710460237261193</v>
      </c>
      <c r="I61" s="6">
        <f t="shared" si="33"/>
        <v>0.73228338191758091</v>
      </c>
      <c r="J61" s="6">
        <f t="shared" si="33"/>
        <v>0.97263576399174079</v>
      </c>
      <c r="K61" s="6">
        <f t="shared" si="33"/>
        <v>1.2365035877072088</v>
      </c>
      <c r="L61" s="6">
        <f t="shared" si="33"/>
        <v>1.5453597407573341</v>
      </c>
      <c r="M61" s="6">
        <f t="shared" si="33"/>
        <v>1.9033176646898071</v>
      </c>
      <c r="N61" s="6">
        <f t="shared" si="33"/>
        <v>2.1451025304295461</v>
      </c>
      <c r="O61" s="6">
        <f t="shared" si="33"/>
        <v>2.262583629694221</v>
      </c>
      <c r="P61" s="6">
        <f t="shared" si="33"/>
        <v>2.3722836333175557</v>
      </c>
      <c r="Q61" s="6">
        <f t="shared" si="33"/>
        <v>2.376765655487548</v>
      </c>
      <c r="R61" s="6">
        <f t="shared" si="33"/>
        <v>2.3212419900853725</v>
      </c>
      <c r="S61" s="6">
        <f t="shared" si="33"/>
        <v>2.1540970664346539</v>
      </c>
      <c r="T61" s="6">
        <f t="shared" si="33"/>
        <v>1.9718471841861236</v>
      </c>
      <c r="U61" s="6">
        <f t="shared" si="33"/>
        <v>1.7732570509997139</v>
      </c>
      <c r="V61" s="6">
        <f t="shared" si="33"/>
        <v>1.5570094804727361</v>
      </c>
      <c r="W61" s="6">
        <f t="shared" si="33"/>
        <v>1.5086920177112346</v>
      </c>
      <c r="X61" s="6">
        <f t="shared" si="33"/>
        <v>1.6795776886607092</v>
      </c>
      <c r="Y61" s="6">
        <f t="shared" si="33"/>
        <v>1.8572995456181387</v>
      </c>
      <c r="Z61" s="6">
        <f t="shared" si="33"/>
        <v>2.045788514486556</v>
      </c>
      <c r="AA61" s="6">
        <f t="shared" si="33"/>
        <v>2.2785518779870495</v>
      </c>
      <c r="AB61" s="6">
        <f t="shared" si="33"/>
        <v>2.5618366231197642</v>
      </c>
      <c r="AC61" s="6">
        <f t="shared" si="33"/>
        <v>2.9718285652201439</v>
      </c>
      <c r="AD61" s="6">
        <f t="shared" si="33"/>
        <v>3.4968111485933107</v>
      </c>
      <c r="AE61" s="6">
        <f t="shared" si="33"/>
        <v>4.2168565575474792</v>
      </c>
      <c r="AF61" s="6">
        <f t="shared" si="33"/>
        <v>4.4073258881094528</v>
      </c>
      <c r="AG61" s="6">
        <f t="shared" si="33"/>
        <v>4.7801087463131928</v>
      </c>
      <c r="AH61" s="6">
        <f t="shared" si="33"/>
        <v>5.9816654476770319</v>
      </c>
      <c r="AI61" s="6">
        <f t="shared" si="33"/>
        <v>7.3343256462074233</v>
      </c>
      <c r="AJ61" s="6">
        <f t="shared" si="33"/>
        <v>8.7588245019432467</v>
      </c>
      <c r="AK61" s="6">
        <f t="shared" si="33"/>
        <v>10.169863544593456</v>
      </c>
      <c r="AL61" s="6">
        <f t="shared" si="33"/>
        <v>11.565554121717842</v>
      </c>
      <c r="AM61" s="6">
        <f t="shared" si="33"/>
        <v>12.943901055093095</v>
      </c>
      <c r="AN61" s="6">
        <f t="shared" si="33"/>
        <v>14.568714135967406</v>
      </c>
      <c r="AO61" s="6">
        <f t="shared" si="33"/>
        <v>16.490359759440885</v>
      </c>
      <c r="AP61" s="6">
        <f t="shared" si="33"/>
        <v>18.496173461222501</v>
      </c>
      <c r="AQ61" s="6">
        <f t="shared" si="33"/>
        <v>20.58984180314215</v>
      </c>
      <c r="AR61" s="6">
        <f t="shared" si="33"/>
        <v>22.775212818437883</v>
      </c>
      <c r="AS61" s="6">
        <f t="shared" si="33"/>
        <v>25.056303084203574</v>
      </c>
      <c r="AT61" s="6">
        <f t="shared" si="33"/>
        <v>27.437305103609798</v>
      </c>
    </row>
    <row r="62" spans="2:66" x14ac:dyDescent="0.35">
      <c r="B62" t="s">
        <v>19</v>
      </c>
      <c r="C62" s="7">
        <f t="shared" ref="C62:AT62" si="34">C58+C59+C61</f>
        <v>0.2026332000000004</v>
      </c>
      <c r="D62" s="7">
        <f t="shared" si="34"/>
        <v>2.2977032937600006</v>
      </c>
      <c r="E62" s="7">
        <f t="shared" si="34"/>
        <v>6.4808188509079763</v>
      </c>
      <c r="F62" s="7">
        <f t="shared" si="34"/>
        <v>5.1471127920804767</v>
      </c>
      <c r="G62" s="7">
        <f t="shared" si="34"/>
        <v>10.007709435165852</v>
      </c>
      <c r="H62" s="7">
        <f t="shared" si="34"/>
        <v>13.482583302788465</v>
      </c>
      <c r="I62" s="7">
        <f t="shared" si="34"/>
        <v>18.54386169953856</v>
      </c>
      <c r="J62" s="7">
        <f t="shared" si="34"/>
        <v>24.534218393099966</v>
      </c>
      <c r="K62" s="7">
        <f t="shared" si="34"/>
        <v>30.934898690537452</v>
      </c>
      <c r="L62" s="7">
        <f t="shared" si="34"/>
        <v>38.38939704834857</v>
      </c>
      <c r="M62" s="7">
        <f t="shared" si="34"/>
        <v>46.992765558876641</v>
      </c>
      <c r="N62" s="7">
        <f t="shared" si="34"/>
        <v>49.235781288638258</v>
      </c>
      <c r="O62" s="7">
        <f t="shared" si="34"/>
        <v>52.26292645045163</v>
      </c>
      <c r="P62" s="7">
        <f t="shared" si="34"/>
        <v>54.156884959951689</v>
      </c>
      <c r="Q62" s="7">
        <f t="shared" si="34"/>
        <v>55.281396708488487</v>
      </c>
      <c r="R62" s="7">
        <f t="shared" si="34"/>
        <v>51.600295285442499</v>
      </c>
      <c r="S62" s="7">
        <f t="shared" si="34"/>
        <v>47.585201169940525</v>
      </c>
      <c r="T62" s="7">
        <f t="shared" si="34"/>
        <v>43.208591247854777</v>
      </c>
      <c r="U62" s="7">
        <f t="shared" si="34"/>
        <v>38.441109541870802</v>
      </c>
      <c r="V62" s="7">
        <f t="shared" si="34"/>
        <v>33.25146212205852</v>
      </c>
      <c r="W62" s="7">
        <f t="shared" si="34"/>
        <v>36.216329792555186</v>
      </c>
      <c r="X62" s="7">
        <f t="shared" si="34"/>
        <v>41.119900538479818</v>
      </c>
      <c r="Y62" s="7">
        <f t="shared" si="34"/>
        <v>44.399540701649087</v>
      </c>
      <c r="Z62" s="7">
        <f t="shared" si="34"/>
        <v>49.798883600520185</v>
      </c>
      <c r="AA62" s="7">
        <f t="shared" si="34"/>
        <v>56.523133025733962</v>
      </c>
      <c r="AB62" s="7">
        <f t="shared" si="34"/>
        <v>64.642250964041565</v>
      </c>
      <c r="AC62" s="7">
        <f t="shared" si="34"/>
        <v>75.91423339840749</v>
      </c>
      <c r="AD62" s="7">
        <f t="shared" si="34"/>
        <v>89.47198277765392</v>
      </c>
      <c r="AE62" s="7">
        <f t="shared" si="34"/>
        <v>107.29540152178761</v>
      </c>
      <c r="AF62" s="7">
        <f t="shared" si="34"/>
        <v>98.359681814242066</v>
      </c>
      <c r="AG62" s="7">
        <f t="shared" si="34"/>
        <v>124.69023269979685</v>
      </c>
      <c r="AH62" s="7">
        <f t="shared" si="34"/>
        <v>154.42684131760771</v>
      </c>
      <c r="AI62" s="7">
        <f t="shared" si="34"/>
        <v>187.80819876729484</v>
      </c>
      <c r="AJ62" s="7">
        <f t="shared" si="34"/>
        <v>220.89695002429437</v>
      </c>
      <c r="AK62" s="7">
        <f t="shared" si="34"/>
        <v>253.65024432365325</v>
      </c>
      <c r="AL62" s="7">
        <f t="shared" si="34"/>
        <v>286.02280394043186</v>
      </c>
      <c r="AM62" s="7">
        <f t="shared" si="34"/>
        <v>317.96680739288479</v>
      </c>
      <c r="AN62" s="7">
        <f t="shared" si="34"/>
        <v>361.83999514342082</v>
      </c>
      <c r="AO62" s="7">
        <f t="shared" si="34"/>
        <v>407.63482851743032</v>
      </c>
      <c r="AP62" s="7">
        <f t="shared" si="34"/>
        <v>455.43547559322144</v>
      </c>
      <c r="AQ62" s="7">
        <f t="shared" si="34"/>
        <v>505.32979101093224</v>
      </c>
      <c r="AR62" s="7">
        <f t="shared" si="34"/>
        <v>557.40947744393884</v>
      </c>
      <c r="AS62" s="7">
        <f t="shared" si="34"/>
        <v>611.77025414271111</v>
      </c>
      <c r="AT62" s="7">
        <f t="shared" si="34"/>
        <v>668.51203286088958</v>
      </c>
    </row>
    <row r="64" spans="2:66" x14ac:dyDescent="0.35">
      <c r="B64" t="s">
        <v>39</v>
      </c>
      <c r="C64" s="2">
        <v>0.03</v>
      </c>
      <c r="D64" s="2">
        <v>0.03</v>
      </c>
      <c r="E64" s="2">
        <v>0.03</v>
      </c>
      <c r="F64" s="2">
        <v>0.15</v>
      </c>
      <c r="G64" s="2">
        <v>0.08</v>
      </c>
      <c r="H64" s="2">
        <v>0.1</v>
      </c>
      <c r="I64" s="2">
        <v>0.1</v>
      </c>
      <c r="J64" s="2">
        <v>0.1</v>
      </c>
      <c r="K64" s="2">
        <v>0.1</v>
      </c>
      <c r="L64" s="2">
        <v>0.1</v>
      </c>
      <c r="M64" s="2">
        <v>0.1</v>
      </c>
      <c r="N64" s="2">
        <v>0.1</v>
      </c>
      <c r="O64" s="2">
        <v>0.1</v>
      </c>
      <c r="P64" s="2">
        <v>0.1</v>
      </c>
      <c r="Q64" s="2">
        <v>0.1</v>
      </c>
      <c r="R64" s="2">
        <v>0.1</v>
      </c>
      <c r="S64" s="2">
        <v>0.1</v>
      </c>
      <c r="T64" s="2">
        <v>0.1</v>
      </c>
      <c r="U64" s="2">
        <v>0.1</v>
      </c>
      <c r="V64" s="2">
        <v>0.1</v>
      </c>
      <c r="W64" s="2">
        <v>0.04</v>
      </c>
      <c r="X64" s="2">
        <v>0.04</v>
      </c>
      <c r="Y64" s="2">
        <v>0.04</v>
      </c>
      <c r="Z64" s="2">
        <v>0.04</v>
      </c>
      <c r="AA64" s="2">
        <v>0.04</v>
      </c>
      <c r="AB64" s="2">
        <v>0.04</v>
      </c>
      <c r="AC64" s="2">
        <v>0.04</v>
      </c>
      <c r="AD64" s="2">
        <v>0.04</v>
      </c>
      <c r="AE64" s="2">
        <v>0.04</v>
      </c>
      <c r="AF64" s="2">
        <v>0.04</v>
      </c>
      <c r="AG64" s="2">
        <v>0.04</v>
      </c>
      <c r="AH64" s="2">
        <v>0.04</v>
      </c>
      <c r="AI64" s="2">
        <v>0.04</v>
      </c>
      <c r="AJ64" s="2">
        <v>0.04</v>
      </c>
      <c r="AK64" s="2">
        <v>0.04</v>
      </c>
      <c r="AL64" s="2">
        <v>0.04</v>
      </c>
      <c r="AM64" s="2">
        <v>0.04</v>
      </c>
      <c r="AN64" s="2">
        <v>0.04</v>
      </c>
      <c r="AO64" s="2">
        <v>0.04</v>
      </c>
      <c r="AP64" s="2">
        <v>0.04</v>
      </c>
      <c r="AQ64" s="2">
        <v>0.04</v>
      </c>
      <c r="AR64" s="2">
        <v>0.04</v>
      </c>
      <c r="AS64" s="2">
        <v>0.04</v>
      </c>
      <c r="AT64" s="2">
        <v>0.04</v>
      </c>
    </row>
    <row r="67" spans="2:3" x14ac:dyDescent="0.35">
      <c r="B67" t="s">
        <v>37</v>
      </c>
    </row>
    <row r="68" spans="2:3" x14ac:dyDescent="0.35">
      <c r="B68" t="s">
        <v>29</v>
      </c>
      <c r="C68" s="2">
        <v>0.5</v>
      </c>
    </row>
    <row r="69" spans="2:3" x14ac:dyDescent="0.35">
      <c r="B69" t="s">
        <v>38</v>
      </c>
      <c r="C69" s="2">
        <v>0.5</v>
      </c>
    </row>
    <row r="70" spans="2:3" x14ac:dyDescent="0.35">
      <c r="C70" s="5">
        <f>C68+C69</f>
        <v>1</v>
      </c>
    </row>
  </sheetData>
  <mergeCells count="1">
    <mergeCell ref="B2:AW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51B2-1915-4941-B822-B90D63C0A36E}">
  <dimension ref="B2:BN70"/>
  <sheetViews>
    <sheetView zoomScale="80" zoomScaleNormal="80" workbookViewId="0">
      <selection activeCell="B2" sqref="B2:AW40"/>
    </sheetView>
  </sheetViews>
  <sheetFormatPr defaultRowHeight="14.5" outlineLevelCol="1" x14ac:dyDescent="0.35"/>
  <cols>
    <col min="1" max="1" width="2.1796875" customWidth="1"/>
    <col min="2" max="2" width="20.26953125" customWidth="1"/>
    <col min="3" max="3" width="6.7265625" customWidth="1"/>
    <col min="4" max="6" width="6.453125" customWidth="1"/>
    <col min="7" max="10" width="6.453125" hidden="1" customWidth="1" outlineLevel="1"/>
    <col min="11" max="11" width="6.453125" customWidth="1" collapsed="1"/>
    <col min="12" max="15" width="6.453125" hidden="1" customWidth="1" outlineLevel="1"/>
    <col min="16" max="16" width="6.453125" customWidth="1" collapsed="1"/>
    <col min="17" max="20" width="6.453125" hidden="1" customWidth="1" outlineLevel="1"/>
    <col min="21" max="21" width="6.453125" customWidth="1" collapsed="1"/>
    <col min="22" max="25" width="6.453125" hidden="1" customWidth="1" outlineLevel="1"/>
    <col min="26" max="26" width="6.453125" customWidth="1" collapsed="1"/>
    <col min="27" max="30" width="6.453125" hidden="1" customWidth="1" outlineLevel="1"/>
    <col min="31" max="31" width="6.453125" customWidth="1" collapsed="1"/>
    <col min="32" max="35" width="6.453125" hidden="1" customWidth="1" outlineLevel="1"/>
    <col min="36" max="36" width="6.453125" customWidth="1" collapsed="1"/>
    <col min="37" max="39" width="6.453125" hidden="1" customWidth="1" outlineLevel="1"/>
    <col min="40" max="40" width="7.7265625" hidden="1" customWidth="1" outlineLevel="1"/>
    <col min="41" max="41" width="6.453125" customWidth="1" collapsed="1"/>
    <col min="42" max="44" width="6.453125" hidden="1" customWidth="1" outlineLevel="1"/>
    <col min="45" max="45" width="9.1796875" hidden="1" customWidth="1" outlineLevel="1"/>
    <col min="46" max="46" width="9.1796875" customWidth="1" collapsed="1"/>
    <col min="48" max="48" width="22.26953125" bestFit="1" customWidth="1"/>
  </cols>
  <sheetData>
    <row r="2" spans="2:66" ht="21" x14ac:dyDescent="0.5">
      <c r="B2" s="15" t="s">
        <v>43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66" x14ac:dyDescent="0.35">
      <c r="B3" s="1" t="s">
        <v>20</v>
      </c>
    </row>
    <row r="4" spans="2:66" x14ac:dyDescent="0.35">
      <c r="B4" t="s">
        <v>0</v>
      </c>
      <c r="C4">
        <v>22</v>
      </c>
      <c r="D4">
        <f t="shared" ref="D4:G4" si="0">C4+1</f>
        <v>23</v>
      </c>
      <c r="E4">
        <f t="shared" si="0"/>
        <v>24</v>
      </c>
      <c r="F4">
        <f t="shared" si="0"/>
        <v>25</v>
      </c>
      <c r="G4">
        <f t="shared" si="0"/>
        <v>26</v>
      </c>
      <c r="H4">
        <f>G4+1</f>
        <v>27</v>
      </c>
      <c r="I4">
        <f t="shared" ref="I4:AT4" si="1">H4+1</f>
        <v>28</v>
      </c>
      <c r="J4">
        <f t="shared" si="1"/>
        <v>29</v>
      </c>
      <c r="K4">
        <f t="shared" si="1"/>
        <v>30</v>
      </c>
      <c r="L4">
        <f t="shared" si="1"/>
        <v>31</v>
      </c>
      <c r="M4">
        <f t="shared" si="1"/>
        <v>32</v>
      </c>
      <c r="N4">
        <f t="shared" si="1"/>
        <v>33</v>
      </c>
      <c r="O4">
        <f t="shared" si="1"/>
        <v>34</v>
      </c>
      <c r="P4">
        <f t="shared" si="1"/>
        <v>35</v>
      </c>
      <c r="Q4">
        <f t="shared" si="1"/>
        <v>36</v>
      </c>
      <c r="R4">
        <f t="shared" si="1"/>
        <v>37</v>
      </c>
      <c r="S4">
        <f t="shared" si="1"/>
        <v>38</v>
      </c>
      <c r="T4">
        <f t="shared" si="1"/>
        <v>39</v>
      </c>
      <c r="U4">
        <f t="shared" si="1"/>
        <v>40</v>
      </c>
      <c r="V4">
        <f t="shared" si="1"/>
        <v>41</v>
      </c>
      <c r="W4">
        <f t="shared" si="1"/>
        <v>42</v>
      </c>
      <c r="X4">
        <f t="shared" si="1"/>
        <v>43</v>
      </c>
      <c r="Y4">
        <f t="shared" si="1"/>
        <v>44</v>
      </c>
      <c r="Z4">
        <f t="shared" si="1"/>
        <v>45</v>
      </c>
      <c r="AA4">
        <f t="shared" si="1"/>
        <v>46</v>
      </c>
      <c r="AB4">
        <f t="shared" si="1"/>
        <v>47</v>
      </c>
      <c r="AC4">
        <f t="shared" si="1"/>
        <v>48</v>
      </c>
      <c r="AD4">
        <f t="shared" si="1"/>
        <v>49</v>
      </c>
      <c r="AE4">
        <f t="shared" si="1"/>
        <v>50</v>
      </c>
      <c r="AF4">
        <f t="shared" si="1"/>
        <v>51</v>
      </c>
      <c r="AG4">
        <f t="shared" si="1"/>
        <v>52</v>
      </c>
      <c r="AH4">
        <f t="shared" si="1"/>
        <v>53</v>
      </c>
      <c r="AI4">
        <f t="shared" si="1"/>
        <v>54</v>
      </c>
      <c r="AJ4">
        <f>AI4+1</f>
        <v>55</v>
      </c>
      <c r="AK4">
        <f t="shared" si="1"/>
        <v>56</v>
      </c>
      <c r="AL4">
        <f t="shared" si="1"/>
        <v>57</v>
      </c>
      <c r="AM4">
        <f t="shared" si="1"/>
        <v>58</v>
      </c>
      <c r="AN4">
        <f t="shared" si="1"/>
        <v>59</v>
      </c>
      <c r="AO4">
        <f t="shared" si="1"/>
        <v>60</v>
      </c>
      <c r="AP4">
        <f t="shared" si="1"/>
        <v>61</v>
      </c>
      <c r="AQ4">
        <f t="shared" si="1"/>
        <v>62</v>
      </c>
      <c r="AR4">
        <f t="shared" si="1"/>
        <v>63</v>
      </c>
      <c r="AS4">
        <f t="shared" si="1"/>
        <v>64</v>
      </c>
      <c r="AT4">
        <f t="shared" si="1"/>
        <v>65</v>
      </c>
      <c r="AV4" s="1" t="s">
        <v>21</v>
      </c>
    </row>
    <row r="5" spans="2:66" x14ac:dyDescent="0.35">
      <c r="AV5" t="s">
        <v>22</v>
      </c>
      <c r="AW5">
        <v>65</v>
      </c>
    </row>
    <row r="6" spans="2:66" x14ac:dyDescent="0.35">
      <c r="B6" s="1" t="s">
        <v>13</v>
      </c>
      <c r="C6" s="1"/>
      <c r="D6" s="1"/>
      <c r="E6" s="1"/>
      <c r="F6" s="1"/>
      <c r="AV6" t="s">
        <v>34</v>
      </c>
      <c r="AW6" s="7">
        <f>(AT48*(1-AT14))+(AT55)+AT62</f>
        <v>1284.1872444508945</v>
      </c>
    </row>
    <row r="7" spans="2:66" x14ac:dyDescent="0.35">
      <c r="B7" t="s">
        <v>1</v>
      </c>
      <c r="C7" s="8">
        <v>60</v>
      </c>
      <c r="D7" s="3">
        <f>C7*(1+D8)</f>
        <v>63</v>
      </c>
      <c r="E7" s="3">
        <f t="shared" ref="E7:AT7" si="2">D7*(1+E8)</f>
        <v>66.150000000000006</v>
      </c>
      <c r="F7" s="3">
        <f t="shared" si="2"/>
        <v>69.45750000000001</v>
      </c>
      <c r="G7" s="3">
        <f t="shared" si="2"/>
        <v>72.930375000000012</v>
      </c>
      <c r="H7" s="3">
        <f t="shared" si="2"/>
        <v>76.576893750000011</v>
      </c>
      <c r="I7" s="3">
        <f t="shared" si="2"/>
        <v>80.40573843750002</v>
      </c>
      <c r="J7" s="3">
        <f t="shared" si="2"/>
        <v>84.426025359375018</v>
      </c>
      <c r="K7" s="3">
        <f t="shared" si="2"/>
        <v>87.803066373750028</v>
      </c>
      <c r="L7" s="3">
        <f t="shared" si="2"/>
        <v>91.315189028700033</v>
      </c>
      <c r="M7" s="3">
        <f t="shared" si="2"/>
        <v>94.967796589848035</v>
      </c>
      <c r="N7" s="3">
        <f t="shared" si="2"/>
        <v>98.766508453441958</v>
      </c>
      <c r="O7" s="3">
        <f t="shared" si="2"/>
        <v>102.71716879157964</v>
      </c>
      <c r="P7" s="3">
        <f t="shared" si="2"/>
        <v>106.82585554324282</v>
      </c>
      <c r="Q7" s="3">
        <f t="shared" si="2"/>
        <v>111.09888976497254</v>
      </c>
      <c r="R7" s="3">
        <f t="shared" si="2"/>
        <v>115.54284535557144</v>
      </c>
      <c r="S7" s="3">
        <f t="shared" si="2"/>
        <v>117.85370226268287</v>
      </c>
      <c r="T7" s="3">
        <f t="shared" si="2"/>
        <v>120.21077630793653</v>
      </c>
      <c r="U7" s="3">
        <f t="shared" si="2"/>
        <v>122.61499183409526</v>
      </c>
      <c r="V7" s="3">
        <f t="shared" si="2"/>
        <v>125.06729167077717</v>
      </c>
      <c r="W7" s="3">
        <f t="shared" si="2"/>
        <v>130.06998333760825</v>
      </c>
      <c r="X7" s="3">
        <f t="shared" si="2"/>
        <v>135.27278267111259</v>
      </c>
      <c r="Y7" s="3">
        <f t="shared" si="2"/>
        <v>140.68369397795709</v>
      </c>
      <c r="Z7" s="3">
        <f t="shared" si="2"/>
        <v>146.31104173707539</v>
      </c>
      <c r="AA7" s="3">
        <f t="shared" si="2"/>
        <v>152.16348340655841</v>
      </c>
      <c r="AB7" s="3">
        <f t="shared" si="2"/>
        <v>158.25002274282076</v>
      </c>
      <c r="AC7" s="3">
        <f t="shared" si="2"/>
        <v>164.58002365253358</v>
      </c>
      <c r="AD7" s="3">
        <f t="shared" si="2"/>
        <v>169.51742436210961</v>
      </c>
      <c r="AE7" s="3">
        <f t="shared" si="2"/>
        <v>174.6029470929729</v>
      </c>
      <c r="AF7" s="3">
        <f t="shared" si="2"/>
        <v>179.84103550576208</v>
      </c>
      <c r="AG7" s="3">
        <f t="shared" si="2"/>
        <v>185.23626657093496</v>
      </c>
      <c r="AH7" s="3">
        <f t="shared" si="2"/>
        <v>190.79335456806302</v>
      </c>
      <c r="AI7" s="3">
        <f t="shared" si="2"/>
        <v>196.51715520510493</v>
      </c>
      <c r="AJ7" s="3">
        <f t="shared" si="2"/>
        <v>196.51715520510493</v>
      </c>
      <c r="AK7" s="3">
        <f t="shared" si="2"/>
        <v>196.51715520510493</v>
      </c>
      <c r="AL7" s="3">
        <f t="shared" si="2"/>
        <v>196.51715520510493</v>
      </c>
      <c r="AM7" s="3">
        <f t="shared" si="2"/>
        <v>196.51715520510493</v>
      </c>
      <c r="AN7" s="3">
        <f t="shared" si="2"/>
        <v>196.51715520510493</v>
      </c>
      <c r="AO7" s="3">
        <f t="shared" si="2"/>
        <v>196.51715520510493</v>
      </c>
      <c r="AP7" s="3">
        <f t="shared" si="2"/>
        <v>196.51715520510493</v>
      </c>
      <c r="AQ7" s="3">
        <f t="shared" si="2"/>
        <v>196.51715520510493</v>
      </c>
      <c r="AR7" s="3">
        <f t="shared" si="2"/>
        <v>196.51715520510493</v>
      </c>
      <c r="AS7" s="3">
        <f t="shared" si="2"/>
        <v>196.51715520510493</v>
      </c>
      <c r="AT7" s="3">
        <f t="shared" si="2"/>
        <v>196.51715520510493</v>
      </c>
      <c r="AU7" s="3"/>
      <c r="AV7" t="s">
        <v>27</v>
      </c>
      <c r="AW7" s="7">
        <f>AW6*AW8</f>
        <v>128.41872444508945</v>
      </c>
    </row>
    <row r="8" spans="2:66" x14ac:dyDescent="0.35">
      <c r="B8" t="s">
        <v>4</v>
      </c>
      <c r="C8" s="2">
        <v>0.02</v>
      </c>
      <c r="D8" s="2">
        <v>0.05</v>
      </c>
      <c r="E8" s="2">
        <v>0.05</v>
      </c>
      <c r="F8" s="2">
        <v>0.05</v>
      </c>
      <c r="G8" s="2">
        <v>0.05</v>
      </c>
      <c r="H8" s="2">
        <v>0.05</v>
      </c>
      <c r="I8" s="2">
        <v>0.05</v>
      </c>
      <c r="J8" s="2">
        <v>0.05</v>
      </c>
      <c r="K8" s="2">
        <v>0.04</v>
      </c>
      <c r="L8" s="2">
        <v>0.04</v>
      </c>
      <c r="M8" s="2">
        <v>0.04</v>
      </c>
      <c r="N8" s="2">
        <v>0.04</v>
      </c>
      <c r="O8" s="2">
        <v>0.04</v>
      </c>
      <c r="P8" s="2">
        <v>0.04</v>
      </c>
      <c r="Q8" s="2">
        <v>0.04</v>
      </c>
      <c r="R8" s="2">
        <v>0.04</v>
      </c>
      <c r="S8" s="2">
        <v>0.02</v>
      </c>
      <c r="T8" s="2">
        <v>0.02</v>
      </c>
      <c r="U8" s="2">
        <v>0.02</v>
      </c>
      <c r="V8" s="2">
        <v>0.02</v>
      </c>
      <c r="W8" s="2">
        <v>0.04</v>
      </c>
      <c r="X8" s="2">
        <v>0.04</v>
      </c>
      <c r="Y8" s="2">
        <v>0.04</v>
      </c>
      <c r="Z8" s="2">
        <v>0.04</v>
      </c>
      <c r="AA8" s="2">
        <v>0.04</v>
      </c>
      <c r="AB8" s="2">
        <v>0.04</v>
      </c>
      <c r="AC8" s="2">
        <v>0.04</v>
      </c>
      <c r="AD8" s="2">
        <v>0.03</v>
      </c>
      <c r="AE8" s="2">
        <v>0.03</v>
      </c>
      <c r="AF8" s="2">
        <v>0.03</v>
      </c>
      <c r="AG8" s="2">
        <v>0.03</v>
      </c>
      <c r="AH8" s="2">
        <v>0.03</v>
      </c>
      <c r="AI8" s="2">
        <v>0.03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/>
      <c r="AV8" t="s">
        <v>28</v>
      </c>
      <c r="AW8" s="2">
        <v>0.1</v>
      </c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x14ac:dyDescent="0.35">
      <c r="AV9" t="s">
        <v>23</v>
      </c>
      <c r="AW9" s="4">
        <v>85</v>
      </c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2:66" x14ac:dyDescent="0.35">
      <c r="B10" t="s">
        <v>2</v>
      </c>
      <c r="C10" s="6">
        <f>C7*C11</f>
        <v>0.89999999999999991</v>
      </c>
      <c r="D10" s="6">
        <f t="shared" ref="D10:AT10" si="3">D7*D11</f>
        <v>0.94499999999999995</v>
      </c>
      <c r="E10" s="6">
        <f t="shared" si="3"/>
        <v>0.99225000000000008</v>
      </c>
      <c r="F10" s="6">
        <f t="shared" si="3"/>
        <v>5.2093125000000002</v>
      </c>
      <c r="G10" s="6">
        <f t="shared" si="3"/>
        <v>2.9172150000000006</v>
      </c>
      <c r="H10" s="6">
        <f t="shared" si="3"/>
        <v>3.8288446875000006</v>
      </c>
      <c r="I10" s="6">
        <f t="shared" si="3"/>
        <v>4.0202869218750008</v>
      </c>
      <c r="J10" s="6">
        <f t="shared" si="3"/>
        <v>4.2213012679687507</v>
      </c>
      <c r="K10" s="6">
        <f t="shared" si="3"/>
        <v>4.3901533186875019</v>
      </c>
      <c r="L10" s="6">
        <f t="shared" si="3"/>
        <v>4.5657594514350022</v>
      </c>
      <c r="M10" s="6">
        <f t="shared" si="3"/>
        <v>4.7483898294924023</v>
      </c>
      <c r="N10" s="6">
        <f t="shared" si="3"/>
        <v>4.9383254226720981</v>
      </c>
      <c r="O10" s="6">
        <f t="shared" si="3"/>
        <v>5.1358584395789819</v>
      </c>
      <c r="P10" s="6">
        <f t="shared" si="3"/>
        <v>5.3412927771621419</v>
      </c>
      <c r="Q10" s="6">
        <f t="shared" si="3"/>
        <v>5.5549444882486272</v>
      </c>
      <c r="R10" s="6">
        <f t="shared" si="3"/>
        <v>5.7771422677785722</v>
      </c>
      <c r="S10" s="6">
        <f t="shared" si="3"/>
        <v>5.892685113134144</v>
      </c>
      <c r="T10" s="6">
        <f t="shared" si="3"/>
        <v>6.0105388153968269</v>
      </c>
      <c r="U10" s="6">
        <f t="shared" si="3"/>
        <v>6.1307495917047632</v>
      </c>
      <c r="V10" s="6">
        <f t="shared" si="3"/>
        <v>6.2533645835388585</v>
      </c>
      <c r="W10" s="6">
        <f t="shared" si="3"/>
        <v>2.6013996667521648</v>
      </c>
      <c r="X10" s="6">
        <f t="shared" si="3"/>
        <v>2.705455653422252</v>
      </c>
      <c r="Y10" s="6">
        <f t="shared" si="3"/>
        <v>2.8136738795591421</v>
      </c>
      <c r="Z10" s="6">
        <f t="shared" si="3"/>
        <v>2.9262208347415077</v>
      </c>
      <c r="AA10" s="6">
        <f t="shared" si="3"/>
        <v>3.0432696681311682</v>
      </c>
      <c r="AB10" s="6">
        <f t="shared" si="3"/>
        <v>3.1650004548564152</v>
      </c>
      <c r="AC10" s="6">
        <f t="shared" si="3"/>
        <v>3.2916004730506718</v>
      </c>
      <c r="AD10" s="6">
        <f t="shared" si="3"/>
        <v>3.3903484872421923</v>
      </c>
      <c r="AE10" s="6">
        <f t="shared" si="3"/>
        <v>3.4920589418594581</v>
      </c>
      <c r="AF10" s="6">
        <f t="shared" si="3"/>
        <v>3.5968207101152418</v>
      </c>
      <c r="AG10" s="6">
        <f t="shared" si="3"/>
        <v>3.7047253314186994</v>
      </c>
      <c r="AH10" s="6">
        <f t="shared" si="3"/>
        <v>3.8158670913612607</v>
      </c>
      <c r="AI10" s="6">
        <f t="shared" si="3"/>
        <v>3.9303431041020986</v>
      </c>
      <c r="AJ10" s="6">
        <f t="shared" si="3"/>
        <v>3.9303431041020986</v>
      </c>
      <c r="AK10" s="6">
        <f t="shared" si="3"/>
        <v>3.9303431041020986</v>
      </c>
      <c r="AL10" s="6">
        <f t="shared" si="3"/>
        <v>3.9303431041020986</v>
      </c>
      <c r="AM10" s="6">
        <f t="shared" si="3"/>
        <v>3.9303431041020986</v>
      </c>
      <c r="AN10" s="6">
        <f t="shared" si="3"/>
        <v>3.9303431041020986</v>
      </c>
      <c r="AO10" s="6">
        <f t="shared" si="3"/>
        <v>3.9303431041020986</v>
      </c>
      <c r="AP10" s="6">
        <f t="shared" si="3"/>
        <v>3.9303431041020986</v>
      </c>
      <c r="AQ10" s="6">
        <f t="shared" si="3"/>
        <v>3.9303431041020986</v>
      </c>
      <c r="AR10" s="6">
        <f t="shared" si="3"/>
        <v>3.9303431041020986</v>
      </c>
      <c r="AS10" s="6">
        <f t="shared" si="3"/>
        <v>3.9303431041020986</v>
      </c>
      <c r="AT10" s="6">
        <f t="shared" si="3"/>
        <v>3.9303431041020986</v>
      </c>
      <c r="AU10" s="6"/>
      <c r="AV10" t="s">
        <v>24</v>
      </c>
      <c r="AW10" s="2">
        <v>0.04</v>
      </c>
    </row>
    <row r="11" spans="2:66" x14ac:dyDescent="0.35">
      <c r="B11" t="s">
        <v>5</v>
      </c>
      <c r="C11" s="11">
        <f>C64*$C$68</f>
        <v>1.4999999999999999E-2</v>
      </c>
      <c r="D11" s="11">
        <f t="shared" ref="D11:AT11" si="4">D64*$C$68</f>
        <v>1.4999999999999999E-2</v>
      </c>
      <c r="E11" s="11">
        <f t="shared" si="4"/>
        <v>1.4999999999999999E-2</v>
      </c>
      <c r="F11" s="11">
        <f t="shared" si="4"/>
        <v>7.4999999999999997E-2</v>
      </c>
      <c r="G11" s="11">
        <f t="shared" si="4"/>
        <v>0.04</v>
      </c>
      <c r="H11" s="11">
        <f t="shared" si="4"/>
        <v>0.05</v>
      </c>
      <c r="I11" s="11">
        <f t="shared" si="4"/>
        <v>0.05</v>
      </c>
      <c r="J11" s="11">
        <f t="shared" si="4"/>
        <v>0.05</v>
      </c>
      <c r="K11" s="11">
        <f t="shared" si="4"/>
        <v>0.05</v>
      </c>
      <c r="L11" s="11">
        <f t="shared" si="4"/>
        <v>0.05</v>
      </c>
      <c r="M11" s="11">
        <f t="shared" si="4"/>
        <v>0.05</v>
      </c>
      <c r="N11" s="11">
        <f t="shared" si="4"/>
        <v>0.05</v>
      </c>
      <c r="O11" s="11">
        <f t="shared" si="4"/>
        <v>0.05</v>
      </c>
      <c r="P11" s="11">
        <f t="shared" si="4"/>
        <v>0.05</v>
      </c>
      <c r="Q11" s="11">
        <f t="shared" si="4"/>
        <v>0.05</v>
      </c>
      <c r="R11" s="11">
        <f t="shared" si="4"/>
        <v>0.05</v>
      </c>
      <c r="S11" s="11">
        <f t="shared" si="4"/>
        <v>0.05</v>
      </c>
      <c r="T11" s="11">
        <f t="shared" si="4"/>
        <v>0.05</v>
      </c>
      <c r="U11" s="11">
        <f t="shared" si="4"/>
        <v>0.05</v>
      </c>
      <c r="V11" s="11">
        <f t="shared" si="4"/>
        <v>0.05</v>
      </c>
      <c r="W11" s="11">
        <f t="shared" si="4"/>
        <v>0.02</v>
      </c>
      <c r="X11" s="11">
        <f t="shared" si="4"/>
        <v>0.02</v>
      </c>
      <c r="Y11" s="11">
        <f t="shared" si="4"/>
        <v>0.02</v>
      </c>
      <c r="Z11" s="11">
        <f t="shared" si="4"/>
        <v>0.02</v>
      </c>
      <c r="AA11" s="11">
        <f t="shared" si="4"/>
        <v>0.02</v>
      </c>
      <c r="AB11" s="11">
        <f t="shared" si="4"/>
        <v>0.02</v>
      </c>
      <c r="AC11" s="11">
        <f t="shared" si="4"/>
        <v>0.02</v>
      </c>
      <c r="AD11" s="11">
        <f t="shared" si="4"/>
        <v>0.02</v>
      </c>
      <c r="AE11" s="11">
        <f t="shared" si="4"/>
        <v>0.02</v>
      </c>
      <c r="AF11" s="11">
        <f t="shared" si="4"/>
        <v>0.02</v>
      </c>
      <c r="AG11" s="11">
        <f t="shared" si="4"/>
        <v>0.02</v>
      </c>
      <c r="AH11" s="11">
        <f t="shared" si="4"/>
        <v>0.02</v>
      </c>
      <c r="AI11" s="11">
        <f t="shared" si="4"/>
        <v>0.02</v>
      </c>
      <c r="AJ11" s="11">
        <f t="shared" si="4"/>
        <v>0.02</v>
      </c>
      <c r="AK11" s="11">
        <f t="shared" si="4"/>
        <v>0.02</v>
      </c>
      <c r="AL11" s="11">
        <f t="shared" si="4"/>
        <v>0.02</v>
      </c>
      <c r="AM11" s="11">
        <f t="shared" si="4"/>
        <v>0.02</v>
      </c>
      <c r="AN11" s="11">
        <f t="shared" si="4"/>
        <v>0.02</v>
      </c>
      <c r="AO11" s="11">
        <f t="shared" si="4"/>
        <v>0.02</v>
      </c>
      <c r="AP11" s="11">
        <f t="shared" si="4"/>
        <v>0.02</v>
      </c>
      <c r="AQ11" s="11">
        <f t="shared" si="4"/>
        <v>0.02</v>
      </c>
      <c r="AR11" s="11">
        <f t="shared" si="4"/>
        <v>0.02</v>
      </c>
      <c r="AS11" s="11">
        <f t="shared" si="4"/>
        <v>0.02</v>
      </c>
      <c r="AT11" s="11">
        <f t="shared" si="4"/>
        <v>0.02</v>
      </c>
      <c r="AU11" s="2"/>
      <c r="AV11" t="s">
        <v>25</v>
      </c>
      <c r="AW11" s="6">
        <f>PMT(AW10,AW9-AW5,AW6,-AW7,0)</f>
        <v>-90.18021965455965</v>
      </c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2:66" x14ac:dyDescent="0.35">
      <c r="AV12" t="s">
        <v>26</v>
      </c>
      <c r="AW12" s="13">
        <f>AW11/12</f>
        <v>-7.5150183045466372</v>
      </c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2:66" x14ac:dyDescent="0.35">
      <c r="B13" t="s">
        <v>6</v>
      </c>
      <c r="C13" s="3">
        <f>C14*(C7-C10)</f>
        <v>13.002000000000001</v>
      </c>
      <c r="D13" s="3">
        <f t="shared" ref="D13:AT13" si="5">D14*(D7-D10)</f>
        <v>13.652100000000001</v>
      </c>
      <c r="E13" s="3">
        <f t="shared" si="5"/>
        <v>14.334705000000001</v>
      </c>
      <c r="F13" s="3">
        <f t="shared" si="5"/>
        <v>14.134601250000003</v>
      </c>
      <c r="G13" s="3">
        <f t="shared" si="5"/>
        <v>15.402895200000003</v>
      </c>
      <c r="H13" s="3">
        <f t="shared" si="5"/>
        <v>16.004570793750002</v>
      </c>
      <c r="I13" s="3">
        <f t="shared" si="5"/>
        <v>16.804799333437504</v>
      </c>
      <c r="J13" s="3">
        <f t="shared" si="5"/>
        <v>18.447086541023442</v>
      </c>
      <c r="K13" s="3">
        <f t="shared" si="5"/>
        <v>20.019099133215008</v>
      </c>
      <c r="L13" s="3">
        <f t="shared" si="5"/>
        <v>20.819863098543607</v>
      </c>
      <c r="M13" s="3">
        <f t="shared" si="5"/>
        <v>21.652657622485354</v>
      </c>
      <c r="N13" s="3">
        <f t="shared" si="5"/>
        <v>22.518763927384768</v>
      </c>
      <c r="O13" s="3">
        <f t="shared" si="5"/>
        <v>23.419514484480157</v>
      </c>
      <c r="P13" s="3">
        <f t="shared" si="5"/>
        <v>24.356295063859363</v>
      </c>
      <c r="Q13" s="3">
        <f t="shared" si="5"/>
        <v>27.441425771948218</v>
      </c>
      <c r="R13" s="3">
        <f t="shared" si="5"/>
        <v>28.539082802826147</v>
      </c>
      <c r="S13" s="3">
        <f t="shared" si="5"/>
        <v>29.109864458882669</v>
      </c>
      <c r="T13" s="3">
        <f t="shared" si="5"/>
        <v>29.692061748060322</v>
      </c>
      <c r="U13" s="3">
        <f t="shared" si="5"/>
        <v>30.285902983021533</v>
      </c>
      <c r="V13" s="3">
        <f t="shared" si="5"/>
        <v>30.891621042681962</v>
      </c>
      <c r="W13" s="3">
        <f t="shared" si="5"/>
        <v>33.141831754422583</v>
      </c>
      <c r="X13" s="3">
        <f t="shared" si="5"/>
        <v>34.46750502459949</v>
      </c>
      <c r="Y13" s="3">
        <f t="shared" si="5"/>
        <v>35.846205225583468</v>
      </c>
      <c r="Z13" s="3">
        <f t="shared" si="5"/>
        <v>37.280053434606806</v>
      </c>
      <c r="AA13" s="3">
        <f t="shared" si="5"/>
        <v>40.262457709375362</v>
      </c>
      <c r="AB13" s="3">
        <f t="shared" si="5"/>
        <v>43.423806240630022</v>
      </c>
      <c r="AC13" s="3">
        <f t="shared" si="5"/>
        <v>45.160758490255219</v>
      </c>
      <c r="AD13" s="3">
        <f t="shared" si="5"/>
        <v>46.515581244962881</v>
      </c>
      <c r="AE13" s="3">
        <f t="shared" si="5"/>
        <v>46.199939800800635</v>
      </c>
      <c r="AF13" s="3">
        <f t="shared" si="5"/>
        <v>47.585937994824647</v>
      </c>
      <c r="AG13" s="3">
        <f t="shared" si="5"/>
        <v>49.013516134669395</v>
      </c>
      <c r="AH13" s="3">
        <f t="shared" si="5"/>
        <v>50.483921618709473</v>
      </c>
      <c r="AI13" s="3">
        <f t="shared" si="5"/>
        <v>51.998439267270768</v>
      </c>
      <c r="AJ13" s="3">
        <f t="shared" si="5"/>
        <v>51.998439267270768</v>
      </c>
      <c r="AK13" s="3">
        <f t="shared" si="5"/>
        <v>51.998439267270768</v>
      </c>
      <c r="AL13" s="3">
        <f t="shared" si="5"/>
        <v>51.998439267270768</v>
      </c>
      <c r="AM13" s="3">
        <f t="shared" si="5"/>
        <v>51.998439267270768</v>
      </c>
      <c r="AN13" s="3">
        <f t="shared" si="5"/>
        <v>51.998439267270768</v>
      </c>
      <c r="AO13" s="3">
        <f t="shared" si="5"/>
        <v>51.998439267270768</v>
      </c>
      <c r="AP13" s="3">
        <f t="shared" si="5"/>
        <v>51.998439267270768</v>
      </c>
      <c r="AQ13" s="3">
        <f t="shared" si="5"/>
        <v>51.998439267270768</v>
      </c>
      <c r="AR13" s="3">
        <f t="shared" si="5"/>
        <v>51.998439267270768</v>
      </c>
      <c r="AS13" s="3">
        <f t="shared" si="5"/>
        <v>51.998439267270768</v>
      </c>
      <c r="AT13" s="3">
        <f t="shared" si="5"/>
        <v>51.998439267270768</v>
      </c>
      <c r="AU13" s="3"/>
      <c r="AV13" t="s">
        <v>40</v>
      </c>
      <c r="AW13" s="5">
        <f>-AW11/AT7</f>
        <v>0.4588923524790422</v>
      </c>
    </row>
    <row r="14" spans="2:66" x14ac:dyDescent="0.35">
      <c r="B14" t="s">
        <v>7</v>
      </c>
      <c r="C14" s="2">
        <v>0.22</v>
      </c>
      <c r="D14" s="2">
        <v>0.22</v>
      </c>
      <c r="E14" s="2">
        <v>0.22</v>
      </c>
      <c r="F14" s="2">
        <v>0.22</v>
      </c>
      <c r="G14" s="2">
        <v>0.22</v>
      </c>
      <c r="H14" s="2">
        <v>0.22</v>
      </c>
      <c r="I14" s="2">
        <v>0.22</v>
      </c>
      <c r="J14" s="2">
        <v>0.23</v>
      </c>
      <c r="K14" s="2">
        <v>0.24</v>
      </c>
      <c r="L14" s="2">
        <v>0.24</v>
      </c>
      <c r="M14" s="2">
        <v>0.24</v>
      </c>
      <c r="N14" s="2">
        <v>0.24</v>
      </c>
      <c r="O14" s="2">
        <v>0.24</v>
      </c>
      <c r="P14" s="2">
        <v>0.24</v>
      </c>
      <c r="Q14" s="2">
        <v>0.26</v>
      </c>
      <c r="R14" s="2">
        <v>0.26</v>
      </c>
      <c r="S14" s="2">
        <v>0.26</v>
      </c>
      <c r="T14" s="2">
        <v>0.26</v>
      </c>
      <c r="U14" s="2">
        <v>0.26</v>
      </c>
      <c r="V14" s="2">
        <v>0.26</v>
      </c>
      <c r="W14" s="2">
        <v>0.26</v>
      </c>
      <c r="X14" s="2">
        <v>0.26</v>
      </c>
      <c r="Y14" s="2">
        <v>0.26</v>
      </c>
      <c r="Z14" s="2">
        <v>0.26</v>
      </c>
      <c r="AA14" s="2">
        <v>0.27</v>
      </c>
      <c r="AB14" s="2">
        <v>0.28000000000000003</v>
      </c>
      <c r="AC14" s="2">
        <v>0.28000000000000003</v>
      </c>
      <c r="AD14" s="2">
        <v>0.28000000000000003</v>
      </c>
      <c r="AE14" s="2">
        <v>0.27</v>
      </c>
      <c r="AF14" s="2">
        <v>0.27</v>
      </c>
      <c r="AG14" s="2">
        <v>0.27</v>
      </c>
      <c r="AH14" s="2">
        <v>0.27</v>
      </c>
      <c r="AI14" s="2">
        <v>0.27</v>
      </c>
      <c r="AJ14" s="2">
        <v>0.27</v>
      </c>
      <c r="AK14" s="2">
        <v>0.27</v>
      </c>
      <c r="AL14" s="2">
        <v>0.27</v>
      </c>
      <c r="AM14" s="2">
        <v>0.27</v>
      </c>
      <c r="AN14" s="2">
        <v>0.27</v>
      </c>
      <c r="AO14" s="2">
        <v>0.27</v>
      </c>
      <c r="AP14" s="2">
        <v>0.27</v>
      </c>
      <c r="AQ14" s="2">
        <v>0.27</v>
      </c>
      <c r="AR14" s="2">
        <v>0.27</v>
      </c>
      <c r="AS14" s="2">
        <v>0.27</v>
      </c>
      <c r="AT14" s="2">
        <v>0.27</v>
      </c>
      <c r="AU14" s="2"/>
      <c r="AV14" s="3" t="s">
        <v>41</v>
      </c>
      <c r="AW14" s="5">
        <f>-AW11/(AT23+AT27)</f>
        <v>0.84003011095323799</v>
      </c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2:66" x14ac:dyDescent="0.35">
      <c r="AV15" s="11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2:66" x14ac:dyDescent="0.35">
      <c r="B16" t="s">
        <v>3</v>
      </c>
      <c r="C16" s="3">
        <f>C17*C7</f>
        <v>0.89999999999999991</v>
      </c>
      <c r="D16" s="3">
        <f t="shared" ref="D16:AT16" si="6">D17*D7</f>
        <v>0.94499999999999995</v>
      </c>
      <c r="E16" s="3">
        <f t="shared" si="6"/>
        <v>0.99225000000000008</v>
      </c>
      <c r="F16" s="3">
        <f t="shared" si="6"/>
        <v>5.2093125000000002</v>
      </c>
      <c r="G16" s="3">
        <f t="shared" si="6"/>
        <v>2.9172150000000006</v>
      </c>
      <c r="H16" s="3">
        <f t="shared" si="6"/>
        <v>3.8288446875000006</v>
      </c>
      <c r="I16" s="3">
        <f t="shared" si="6"/>
        <v>4.0202869218750008</v>
      </c>
      <c r="J16" s="3">
        <f t="shared" si="6"/>
        <v>4.2213012679687507</v>
      </c>
      <c r="K16" s="3">
        <f t="shared" si="6"/>
        <v>4.3901533186875019</v>
      </c>
      <c r="L16" s="3">
        <f t="shared" si="6"/>
        <v>4.5657594514350022</v>
      </c>
      <c r="M16" s="3">
        <f t="shared" si="6"/>
        <v>4.7483898294924023</v>
      </c>
      <c r="N16" s="3">
        <f t="shared" si="6"/>
        <v>4.9383254226720981</v>
      </c>
      <c r="O16" s="3">
        <f t="shared" si="6"/>
        <v>5.1358584395789819</v>
      </c>
      <c r="P16" s="3">
        <f t="shared" si="6"/>
        <v>5.3412927771621419</v>
      </c>
      <c r="Q16" s="3">
        <f t="shared" si="6"/>
        <v>5.5549444882486272</v>
      </c>
      <c r="R16" s="3">
        <f t="shared" si="6"/>
        <v>5.7771422677785722</v>
      </c>
      <c r="S16" s="3">
        <f t="shared" si="6"/>
        <v>5.892685113134144</v>
      </c>
      <c r="T16" s="3">
        <f t="shared" si="6"/>
        <v>6.0105388153968269</v>
      </c>
      <c r="U16" s="3">
        <f t="shared" si="6"/>
        <v>6.1307495917047632</v>
      </c>
      <c r="V16" s="3">
        <f t="shared" si="6"/>
        <v>6.2533645835388585</v>
      </c>
      <c r="W16" s="3">
        <f t="shared" si="6"/>
        <v>2.6013996667521648</v>
      </c>
      <c r="X16" s="3">
        <f t="shared" si="6"/>
        <v>2.705455653422252</v>
      </c>
      <c r="Y16" s="3">
        <f t="shared" si="6"/>
        <v>2.8136738795591421</v>
      </c>
      <c r="Z16" s="3">
        <f t="shared" si="6"/>
        <v>2.9262208347415077</v>
      </c>
      <c r="AA16" s="3">
        <f t="shared" si="6"/>
        <v>3.0432696681311682</v>
      </c>
      <c r="AB16" s="3">
        <f t="shared" si="6"/>
        <v>3.1650004548564152</v>
      </c>
      <c r="AC16" s="3">
        <f t="shared" si="6"/>
        <v>3.2916004730506718</v>
      </c>
      <c r="AD16" s="3">
        <f t="shared" si="6"/>
        <v>3.3903484872421923</v>
      </c>
      <c r="AE16" s="3">
        <f t="shared" si="6"/>
        <v>3.4920589418594581</v>
      </c>
      <c r="AF16" s="3">
        <f t="shared" si="6"/>
        <v>3.5968207101152418</v>
      </c>
      <c r="AG16" s="3">
        <f t="shared" si="6"/>
        <v>3.7047253314186994</v>
      </c>
      <c r="AH16" s="3">
        <f t="shared" si="6"/>
        <v>3.8158670913612607</v>
      </c>
      <c r="AI16" s="3">
        <f t="shared" si="6"/>
        <v>3.9303431041020986</v>
      </c>
      <c r="AJ16" s="3">
        <f t="shared" si="6"/>
        <v>3.9303431041020986</v>
      </c>
      <c r="AK16" s="3">
        <f t="shared" si="6"/>
        <v>3.9303431041020986</v>
      </c>
      <c r="AL16" s="3">
        <f t="shared" si="6"/>
        <v>3.9303431041020986</v>
      </c>
      <c r="AM16" s="3">
        <f t="shared" si="6"/>
        <v>3.9303431041020986</v>
      </c>
      <c r="AN16" s="3">
        <f t="shared" si="6"/>
        <v>3.9303431041020986</v>
      </c>
      <c r="AO16" s="3">
        <f t="shared" si="6"/>
        <v>3.9303431041020986</v>
      </c>
      <c r="AP16" s="3">
        <f t="shared" si="6"/>
        <v>3.9303431041020986</v>
      </c>
      <c r="AQ16" s="3">
        <f t="shared" si="6"/>
        <v>3.9303431041020986</v>
      </c>
      <c r="AR16" s="3">
        <f t="shared" si="6"/>
        <v>3.9303431041020986</v>
      </c>
      <c r="AS16" s="3">
        <f t="shared" si="6"/>
        <v>3.9303431041020986</v>
      </c>
      <c r="AT16" s="3">
        <f t="shared" si="6"/>
        <v>3.9303431041020986</v>
      </c>
      <c r="AV16" s="14"/>
    </row>
    <row r="17" spans="2:66" x14ac:dyDescent="0.35">
      <c r="B17" t="s">
        <v>5</v>
      </c>
      <c r="C17" s="11">
        <f>C64*$C$69</f>
        <v>1.4999999999999999E-2</v>
      </c>
      <c r="D17" s="11">
        <f t="shared" ref="D17:AT17" si="7">D64*$C$69</f>
        <v>1.4999999999999999E-2</v>
      </c>
      <c r="E17" s="11">
        <f t="shared" si="7"/>
        <v>1.4999999999999999E-2</v>
      </c>
      <c r="F17" s="11">
        <f t="shared" si="7"/>
        <v>7.4999999999999997E-2</v>
      </c>
      <c r="G17" s="11">
        <f t="shared" si="7"/>
        <v>0.04</v>
      </c>
      <c r="H17" s="11">
        <f t="shared" si="7"/>
        <v>0.05</v>
      </c>
      <c r="I17" s="11">
        <f t="shared" si="7"/>
        <v>0.05</v>
      </c>
      <c r="J17" s="11">
        <f t="shared" si="7"/>
        <v>0.05</v>
      </c>
      <c r="K17" s="11">
        <f t="shared" si="7"/>
        <v>0.05</v>
      </c>
      <c r="L17" s="11">
        <f t="shared" si="7"/>
        <v>0.05</v>
      </c>
      <c r="M17" s="11">
        <f t="shared" si="7"/>
        <v>0.05</v>
      </c>
      <c r="N17" s="11">
        <f t="shared" si="7"/>
        <v>0.05</v>
      </c>
      <c r="O17" s="11">
        <f t="shared" si="7"/>
        <v>0.05</v>
      </c>
      <c r="P17" s="11">
        <f t="shared" si="7"/>
        <v>0.05</v>
      </c>
      <c r="Q17" s="11">
        <f t="shared" si="7"/>
        <v>0.05</v>
      </c>
      <c r="R17" s="11">
        <f t="shared" si="7"/>
        <v>0.05</v>
      </c>
      <c r="S17" s="11">
        <f t="shared" si="7"/>
        <v>0.05</v>
      </c>
      <c r="T17" s="11">
        <f t="shared" si="7"/>
        <v>0.05</v>
      </c>
      <c r="U17" s="11">
        <f t="shared" si="7"/>
        <v>0.05</v>
      </c>
      <c r="V17" s="11">
        <f t="shared" si="7"/>
        <v>0.05</v>
      </c>
      <c r="W17" s="11">
        <f t="shared" si="7"/>
        <v>0.02</v>
      </c>
      <c r="X17" s="11">
        <f t="shared" si="7"/>
        <v>0.02</v>
      </c>
      <c r="Y17" s="11">
        <f t="shared" si="7"/>
        <v>0.02</v>
      </c>
      <c r="Z17" s="11">
        <f t="shared" si="7"/>
        <v>0.02</v>
      </c>
      <c r="AA17" s="11">
        <f t="shared" si="7"/>
        <v>0.02</v>
      </c>
      <c r="AB17" s="11">
        <f t="shared" si="7"/>
        <v>0.02</v>
      </c>
      <c r="AC17" s="11">
        <f t="shared" si="7"/>
        <v>0.02</v>
      </c>
      <c r="AD17" s="11">
        <f t="shared" si="7"/>
        <v>0.02</v>
      </c>
      <c r="AE17" s="11">
        <f t="shared" si="7"/>
        <v>0.02</v>
      </c>
      <c r="AF17" s="11">
        <f t="shared" si="7"/>
        <v>0.02</v>
      </c>
      <c r="AG17" s="11">
        <f t="shared" si="7"/>
        <v>0.02</v>
      </c>
      <c r="AH17" s="11">
        <f t="shared" si="7"/>
        <v>0.02</v>
      </c>
      <c r="AI17" s="11">
        <f t="shared" si="7"/>
        <v>0.02</v>
      </c>
      <c r="AJ17" s="11">
        <f t="shared" si="7"/>
        <v>0.02</v>
      </c>
      <c r="AK17" s="11">
        <f t="shared" si="7"/>
        <v>0.02</v>
      </c>
      <c r="AL17" s="11">
        <f t="shared" si="7"/>
        <v>0.02</v>
      </c>
      <c r="AM17" s="11">
        <f t="shared" si="7"/>
        <v>0.02</v>
      </c>
      <c r="AN17" s="11">
        <f t="shared" si="7"/>
        <v>0.02</v>
      </c>
      <c r="AO17" s="11">
        <f t="shared" si="7"/>
        <v>0.02</v>
      </c>
      <c r="AP17" s="11">
        <f t="shared" si="7"/>
        <v>0.02</v>
      </c>
      <c r="AQ17" s="11">
        <f t="shared" si="7"/>
        <v>0.02</v>
      </c>
      <c r="AR17" s="11">
        <f t="shared" si="7"/>
        <v>0.02</v>
      </c>
      <c r="AS17" s="11">
        <f t="shared" si="7"/>
        <v>0.02</v>
      </c>
      <c r="AT17" s="11">
        <f t="shared" si="7"/>
        <v>0.02</v>
      </c>
      <c r="AU17" s="2"/>
      <c r="AV17" s="14"/>
    </row>
    <row r="18" spans="2:66" x14ac:dyDescent="0.35">
      <c r="AV18" s="1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2:66" x14ac:dyDescent="0.35">
      <c r="B19" t="s">
        <v>8</v>
      </c>
      <c r="C19" s="3">
        <f>C7-C10-C13-C16</f>
        <v>45.198</v>
      </c>
      <c r="D19" s="3">
        <f t="shared" ref="D19:AT19" si="8">D7-D10-D13-D16</f>
        <v>47.457900000000002</v>
      </c>
      <c r="E19" s="3">
        <f t="shared" si="8"/>
        <v>49.830795000000009</v>
      </c>
      <c r="F19" s="3">
        <f t="shared" si="8"/>
        <v>44.904273750000009</v>
      </c>
      <c r="G19" s="3">
        <f t="shared" si="8"/>
        <v>51.693049800000011</v>
      </c>
      <c r="H19" s="3">
        <f t="shared" si="8"/>
        <v>52.914633581250008</v>
      </c>
      <c r="I19" s="3">
        <f t="shared" si="8"/>
        <v>55.560365260312523</v>
      </c>
      <c r="J19" s="3">
        <f t="shared" si="8"/>
        <v>57.536336282414076</v>
      </c>
      <c r="K19" s="3">
        <f t="shared" si="8"/>
        <v>59.003660603160021</v>
      </c>
      <c r="L19" s="3">
        <f t="shared" si="8"/>
        <v>61.363807027286427</v>
      </c>
      <c r="M19" s="3">
        <f t="shared" si="8"/>
        <v>63.818359308377886</v>
      </c>
      <c r="N19" s="3">
        <f t="shared" si="8"/>
        <v>66.371093680713003</v>
      </c>
      <c r="O19" s="3">
        <f t="shared" si="8"/>
        <v>69.025937427941514</v>
      </c>
      <c r="P19" s="3">
        <f t="shared" si="8"/>
        <v>71.786974925059184</v>
      </c>
      <c r="Q19" s="3">
        <f t="shared" si="8"/>
        <v>72.547575016527077</v>
      </c>
      <c r="R19" s="3">
        <f t="shared" si="8"/>
        <v>75.449478017188156</v>
      </c>
      <c r="S19" s="3">
        <f t="shared" si="8"/>
        <v>76.958467577531906</v>
      </c>
      <c r="T19" s="3">
        <f t="shared" si="8"/>
        <v>78.497636929082546</v>
      </c>
      <c r="U19" s="3">
        <f t="shared" si="8"/>
        <v>80.067589667664208</v>
      </c>
      <c r="V19" s="3">
        <f t="shared" si="8"/>
        <v>81.668941461017496</v>
      </c>
      <c r="W19" s="3">
        <f t="shared" si="8"/>
        <v>91.72535224968135</v>
      </c>
      <c r="X19" s="3">
        <f t="shared" si="8"/>
        <v>95.394366339668593</v>
      </c>
      <c r="Y19" s="3">
        <f t="shared" si="8"/>
        <v>99.210140993255337</v>
      </c>
      <c r="Z19" s="3">
        <f t="shared" si="8"/>
        <v>103.17854663298556</v>
      </c>
      <c r="AA19" s="3">
        <f t="shared" si="8"/>
        <v>105.81448636092072</v>
      </c>
      <c r="AB19" s="3">
        <f t="shared" si="8"/>
        <v>108.4962155924779</v>
      </c>
      <c r="AC19" s="3">
        <f t="shared" si="8"/>
        <v>112.83606421617702</v>
      </c>
      <c r="AD19" s="3">
        <f t="shared" si="8"/>
        <v>116.22114614266235</v>
      </c>
      <c r="AE19" s="3">
        <f t="shared" si="8"/>
        <v>121.41888940845335</v>
      </c>
      <c r="AF19" s="3">
        <f t="shared" si="8"/>
        <v>125.06145609070695</v>
      </c>
      <c r="AG19" s="3">
        <f t="shared" si="8"/>
        <v>128.81329977342816</v>
      </c>
      <c r="AH19" s="3">
        <f t="shared" si="8"/>
        <v>132.67769876663101</v>
      </c>
      <c r="AI19" s="3">
        <f t="shared" si="8"/>
        <v>136.65802972962999</v>
      </c>
      <c r="AJ19" s="3">
        <f t="shared" si="8"/>
        <v>136.65802972962999</v>
      </c>
      <c r="AK19" s="3">
        <f t="shared" si="8"/>
        <v>136.65802972962999</v>
      </c>
      <c r="AL19" s="3">
        <f t="shared" si="8"/>
        <v>136.65802972962999</v>
      </c>
      <c r="AM19" s="3">
        <f t="shared" si="8"/>
        <v>136.65802972962999</v>
      </c>
      <c r="AN19" s="3">
        <f t="shared" si="8"/>
        <v>136.65802972962999</v>
      </c>
      <c r="AO19" s="3">
        <f t="shared" si="8"/>
        <v>136.65802972962999</v>
      </c>
      <c r="AP19" s="3">
        <f t="shared" si="8"/>
        <v>136.65802972962999</v>
      </c>
      <c r="AQ19" s="3">
        <f t="shared" si="8"/>
        <v>136.65802972962999</v>
      </c>
      <c r="AR19" s="3">
        <f t="shared" si="8"/>
        <v>136.65802972962999</v>
      </c>
      <c r="AS19" s="3">
        <f t="shared" si="8"/>
        <v>136.65802972962999</v>
      </c>
      <c r="AT19" s="3">
        <f t="shared" si="8"/>
        <v>136.65802972962999</v>
      </c>
      <c r="AU19" s="3"/>
    </row>
    <row r="20" spans="2:66" x14ac:dyDescent="0.35">
      <c r="B20" t="s">
        <v>5</v>
      </c>
      <c r="C20" s="5">
        <f>C19/C7</f>
        <v>0.75329999999999997</v>
      </c>
      <c r="D20" s="5">
        <f t="shared" ref="D20:AT20" si="9">D19/D7</f>
        <v>0.75330000000000008</v>
      </c>
      <c r="E20" s="5">
        <f t="shared" si="9"/>
        <v>0.75330000000000008</v>
      </c>
      <c r="F20" s="5">
        <f t="shared" si="9"/>
        <v>0.64650000000000007</v>
      </c>
      <c r="G20" s="5">
        <f t="shared" si="9"/>
        <v>0.70879999999999999</v>
      </c>
      <c r="H20" s="5">
        <f t="shared" si="9"/>
        <v>0.69100000000000006</v>
      </c>
      <c r="I20" s="5">
        <f t="shared" si="9"/>
        <v>0.69100000000000006</v>
      </c>
      <c r="J20" s="5">
        <f t="shared" si="9"/>
        <v>0.68149999999999999</v>
      </c>
      <c r="K20" s="5">
        <f t="shared" si="9"/>
        <v>0.67200000000000004</v>
      </c>
      <c r="L20" s="5">
        <f t="shared" si="9"/>
        <v>0.67200000000000004</v>
      </c>
      <c r="M20" s="5">
        <f t="shared" si="9"/>
        <v>0.67200000000000004</v>
      </c>
      <c r="N20" s="5">
        <f t="shared" si="9"/>
        <v>0.67200000000000004</v>
      </c>
      <c r="O20" s="5">
        <f t="shared" si="9"/>
        <v>0.67199999999999993</v>
      </c>
      <c r="P20" s="5">
        <f t="shared" si="9"/>
        <v>0.67200000000000004</v>
      </c>
      <c r="Q20" s="5">
        <f t="shared" si="9"/>
        <v>0.65300000000000002</v>
      </c>
      <c r="R20" s="5">
        <f t="shared" si="9"/>
        <v>0.65300000000000002</v>
      </c>
      <c r="S20" s="5">
        <f t="shared" si="9"/>
        <v>0.65299999999999991</v>
      </c>
      <c r="T20" s="5">
        <f t="shared" si="9"/>
        <v>0.65299999999999991</v>
      </c>
      <c r="U20" s="5">
        <f t="shared" si="9"/>
        <v>0.65300000000000002</v>
      </c>
      <c r="V20" s="5">
        <f t="shared" si="9"/>
        <v>0.65300000000000002</v>
      </c>
      <c r="W20" s="5">
        <f t="shared" si="9"/>
        <v>0.70520000000000005</v>
      </c>
      <c r="X20" s="5">
        <f t="shared" si="9"/>
        <v>0.70519999999999994</v>
      </c>
      <c r="Y20" s="5">
        <f t="shared" si="9"/>
        <v>0.70519999999999994</v>
      </c>
      <c r="Z20" s="5">
        <f t="shared" si="9"/>
        <v>0.70519999999999994</v>
      </c>
      <c r="AA20" s="5">
        <f t="shared" si="9"/>
        <v>0.69540000000000002</v>
      </c>
      <c r="AB20" s="5">
        <f t="shared" si="9"/>
        <v>0.68559999999999988</v>
      </c>
      <c r="AC20" s="5">
        <f t="shared" si="9"/>
        <v>0.68559999999999999</v>
      </c>
      <c r="AD20" s="5">
        <f t="shared" si="9"/>
        <v>0.68559999999999999</v>
      </c>
      <c r="AE20" s="5">
        <f t="shared" si="9"/>
        <v>0.69540000000000002</v>
      </c>
      <c r="AF20" s="5">
        <f t="shared" si="9"/>
        <v>0.69540000000000002</v>
      </c>
      <c r="AG20" s="5">
        <f t="shared" si="9"/>
        <v>0.69539999999999991</v>
      </c>
      <c r="AH20" s="5">
        <f t="shared" si="9"/>
        <v>0.69539999999999991</v>
      </c>
      <c r="AI20" s="5">
        <f t="shared" si="9"/>
        <v>0.69540000000000013</v>
      </c>
      <c r="AJ20" s="5">
        <f t="shared" si="9"/>
        <v>0.69540000000000013</v>
      </c>
      <c r="AK20" s="5">
        <f t="shared" si="9"/>
        <v>0.69540000000000013</v>
      </c>
      <c r="AL20" s="5">
        <f t="shared" si="9"/>
        <v>0.69540000000000013</v>
      </c>
      <c r="AM20" s="5">
        <f t="shared" si="9"/>
        <v>0.69540000000000013</v>
      </c>
      <c r="AN20" s="5">
        <f t="shared" si="9"/>
        <v>0.69540000000000013</v>
      </c>
      <c r="AO20" s="5">
        <f t="shared" si="9"/>
        <v>0.69540000000000013</v>
      </c>
      <c r="AP20" s="5">
        <f t="shared" si="9"/>
        <v>0.69540000000000013</v>
      </c>
      <c r="AQ20" s="5">
        <f t="shared" si="9"/>
        <v>0.69540000000000013</v>
      </c>
      <c r="AR20" s="5">
        <f t="shared" si="9"/>
        <v>0.69540000000000013</v>
      </c>
      <c r="AS20" s="5">
        <f t="shared" si="9"/>
        <v>0.69540000000000013</v>
      </c>
      <c r="AT20" s="5">
        <f t="shared" si="9"/>
        <v>0.69540000000000013</v>
      </c>
      <c r="AU20" s="5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2:66" x14ac:dyDescent="0.35"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2:66" x14ac:dyDescent="0.35">
      <c r="B22" s="1" t="s">
        <v>12</v>
      </c>
      <c r="C22" s="1"/>
      <c r="D22" s="1"/>
      <c r="E22" s="1"/>
      <c r="F22" s="1"/>
    </row>
    <row r="23" spans="2:66" x14ac:dyDescent="0.35">
      <c r="B23" t="s">
        <v>10</v>
      </c>
      <c r="C23" s="3">
        <f t="shared" ref="C23" si="10">C25*C7</f>
        <v>21</v>
      </c>
      <c r="D23" s="3">
        <f>C23*(1+D24)</f>
        <v>21.42</v>
      </c>
      <c r="E23" s="3">
        <f t="shared" ref="E23:AT23" si="11">D23*(1+E24)</f>
        <v>21.848400000000002</v>
      </c>
      <c r="F23" s="3">
        <f t="shared" si="11"/>
        <v>22.503852000000002</v>
      </c>
      <c r="G23" s="3">
        <f t="shared" si="11"/>
        <v>23.178967560000004</v>
      </c>
      <c r="H23" s="3">
        <f t="shared" si="11"/>
        <v>25.496864316000007</v>
      </c>
      <c r="I23" s="3">
        <f t="shared" si="11"/>
        <v>26.261770245480008</v>
      </c>
      <c r="J23" s="3">
        <f t="shared" si="11"/>
        <v>27.04962335284441</v>
      </c>
      <c r="K23" s="3">
        <f t="shared" si="11"/>
        <v>27.861112053429743</v>
      </c>
      <c r="L23" s="3">
        <f t="shared" si="11"/>
        <v>28.696945415032637</v>
      </c>
      <c r="M23" s="3">
        <f t="shared" si="11"/>
        <v>29.557853777483619</v>
      </c>
      <c r="N23" s="3">
        <f t="shared" si="11"/>
        <v>30.44458939080813</v>
      </c>
      <c r="O23" s="3">
        <f t="shared" si="11"/>
        <v>31.357927072532373</v>
      </c>
      <c r="P23" s="3">
        <f t="shared" si="11"/>
        <v>31.671506343257697</v>
      </c>
      <c r="Q23" s="3">
        <f t="shared" si="11"/>
        <v>31.988221406690275</v>
      </c>
      <c r="R23" s="3">
        <f t="shared" si="11"/>
        <v>38.385865688028332</v>
      </c>
      <c r="S23" s="3">
        <f t="shared" si="11"/>
        <v>38.769724344908617</v>
      </c>
      <c r="T23" s="3">
        <f t="shared" si="11"/>
        <v>39.157421588357707</v>
      </c>
      <c r="U23" s="3">
        <f t="shared" si="11"/>
        <v>39.548995804241287</v>
      </c>
      <c r="V23" s="3">
        <f t="shared" si="11"/>
        <v>39.944485762283698</v>
      </c>
      <c r="W23" s="3">
        <f t="shared" si="11"/>
        <v>40.343930619906537</v>
      </c>
      <c r="X23" s="3">
        <f t="shared" si="11"/>
        <v>40.747369926105605</v>
      </c>
      <c r="Y23" s="3">
        <f t="shared" si="11"/>
        <v>44.822106918716173</v>
      </c>
      <c r="Z23" s="3">
        <f t="shared" si="11"/>
        <v>45.270327987903336</v>
      </c>
      <c r="AA23" s="3">
        <f t="shared" si="11"/>
        <v>45.723031267782368</v>
      </c>
      <c r="AB23" s="3">
        <f t="shared" si="11"/>
        <v>46.18026158046019</v>
      </c>
      <c r="AC23" s="3">
        <f t="shared" si="11"/>
        <v>46.642064196264791</v>
      </c>
      <c r="AD23" s="3">
        <f t="shared" si="11"/>
        <v>47.10848483822744</v>
      </c>
      <c r="AE23" s="3">
        <f t="shared" si="11"/>
        <v>47.579569686609716</v>
      </c>
      <c r="AF23" s="3">
        <f t="shared" si="11"/>
        <v>48.055365383475817</v>
      </c>
      <c r="AG23" s="3">
        <f t="shared" si="11"/>
        <v>48.535919037310578</v>
      </c>
      <c r="AH23" s="3">
        <f t="shared" si="11"/>
        <v>49.02127822768368</v>
      </c>
      <c r="AI23" s="3">
        <f t="shared" si="11"/>
        <v>49.511491009960515</v>
      </c>
      <c r="AJ23" s="3">
        <f t="shared" si="11"/>
        <v>50.006605920060125</v>
      </c>
      <c r="AK23" s="3">
        <f t="shared" si="11"/>
        <v>50.506671979260723</v>
      </c>
      <c r="AL23" s="3">
        <f t="shared" si="11"/>
        <v>51.011738699053332</v>
      </c>
      <c r="AM23" s="3">
        <f t="shared" si="11"/>
        <v>51.521856086043869</v>
      </c>
      <c r="AN23" s="3">
        <f t="shared" si="11"/>
        <v>41.217484868835101</v>
      </c>
      <c r="AO23" s="3">
        <f t="shared" si="11"/>
        <v>41.217484868835101</v>
      </c>
      <c r="AP23" s="3">
        <f t="shared" si="11"/>
        <v>41.217484868835101</v>
      </c>
      <c r="AQ23" s="3">
        <f t="shared" si="11"/>
        <v>41.217484868835101</v>
      </c>
      <c r="AR23" s="3">
        <f t="shared" si="11"/>
        <v>41.217484868835101</v>
      </c>
      <c r="AS23" s="3">
        <f t="shared" si="11"/>
        <v>41.217484868835101</v>
      </c>
      <c r="AT23" s="3">
        <f t="shared" si="11"/>
        <v>41.217484868835101</v>
      </c>
      <c r="AU23" s="3"/>
    </row>
    <row r="24" spans="2:66" x14ac:dyDescent="0.35">
      <c r="B24" t="s">
        <v>4</v>
      </c>
      <c r="D24" s="9">
        <v>0.02</v>
      </c>
      <c r="E24" s="9">
        <v>0.02</v>
      </c>
      <c r="F24" s="9">
        <v>0.03</v>
      </c>
      <c r="G24" s="9">
        <v>0.03</v>
      </c>
      <c r="H24" s="9">
        <v>0.1</v>
      </c>
      <c r="I24" s="9">
        <v>0.03</v>
      </c>
      <c r="J24" s="9">
        <v>0.03</v>
      </c>
      <c r="K24" s="9">
        <v>0.03</v>
      </c>
      <c r="L24" s="9">
        <v>0.03</v>
      </c>
      <c r="M24" s="9">
        <v>0.03</v>
      </c>
      <c r="N24" s="9">
        <v>0.03</v>
      </c>
      <c r="O24" s="9">
        <v>0.03</v>
      </c>
      <c r="P24" s="9">
        <v>0.01</v>
      </c>
      <c r="Q24" s="9">
        <v>0.01</v>
      </c>
      <c r="R24" s="9">
        <v>0.2</v>
      </c>
      <c r="S24" s="9">
        <v>0.01</v>
      </c>
      <c r="T24" s="9">
        <v>0.01</v>
      </c>
      <c r="U24" s="9">
        <v>0.01</v>
      </c>
      <c r="V24" s="9">
        <v>0.01</v>
      </c>
      <c r="W24" s="9">
        <v>0.01</v>
      </c>
      <c r="X24" s="9">
        <v>0.01</v>
      </c>
      <c r="Y24" s="9">
        <v>0.1</v>
      </c>
      <c r="Z24" s="9">
        <v>0.01</v>
      </c>
      <c r="AA24" s="9">
        <v>0.01</v>
      </c>
      <c r="AB24" s="9">
        <v>0.01</v>
      </c>
      <c r="AC24" s="9">
        <v>0.01</v>
      </c>
      <c r="AD24" s="9">
        <v>0.01</v>
      </c>
      <c r="AE24" s="9">
        <v>0.01</v>
      </c>
      <c r="AF24" s="9">
        <v>0.01</v>
      </c>
      <c r="AG24" s="9">
        <v>0.01</v>
      </c>
      <c r="AH24" s="9">
        <v>0.01</v>
      </c>
      <c r="AI24" s="9">
        <v>0.01</v>
      </c>
      <c r="AJ24" s="9">
        <v>0.01</v>
      </c>
      <c r="AK24" s="9">
        <v>0.01</v>
      </c>
      <c r="AL24" s="9">
        <v>0.01</v>
      </c>
      <c r="AM24" s="9">
        <v>0.01</v>
      </c>
      <c r="AN24" s="9">
        <v>-0.2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2:66" x14ac:dyDescent="0.35">
      <c r="B25" t="s">
        <v>5</v>
      </c>
      <c r="C25" s="2">
        <v>0.35</v>
      </c>
      <c r="D25" s="10">
        <f>D23/D7</f>
        <v>0.34</v>
      </c>
      <c r="E25" s="10">
        <f t="shared" ref="E25:AT25" si="12">E23/E7</f>
        <v>0.33028571428571429</v>
      </c>
      <c r="F25" s="10">
        <f t="shared" si="12"/>
        <v>0.32399455782312925</v>
      </c>
      <c r="G25" s="10">
        <f t="shared" si="12"/>
        <v>0.31782323291221248</v>
      </c>
      <c r="H25" s="10">
        <f t="shared" si="12"/>
        <v>0.33295767257469888</v>
      </c>
      <c r="I25" s="10">
        <f t="shared" si="12"/>
        <v>0.3266156216685141</v>
      </c>
      <c r="J25" s="10">
        <f t="shared" si="12"/>
        <v>0.32039437173197099</v>
      </c>
      <c r="K25" s="10">
        <f t="shared" si="12"/>
        <v>0.31731365661916355</v>
      </c>
      <c r="L25" s="10">
        <f t="shared" si="12"/>
        <v>0.31426256376705625</v>
      </c>
      <c r="M25" s="10">
        <f t="shared" si="12"/>
        <v>0.31124080834621914</v>
      </c>
      <c r="N25" s="10">
        <f t="shared" si="12"/>
        <v>0.3082481082659671</v>
      </c>
      <c r="O25" s="10">
        <f t="shared" si="12"/>
        <v>0.30528418414802511</v>
      </c>
      <c r="P25" s="10">
        <f t="shared" si="12"/>
        <v>0.29647790960529358</v>
      </c>
      <c r="Q25" s="10">
        <f t="shared" si="12"/>
        <v>0.28792566221283322</v>
      </c>
      <c r="R25" s="10">
        <f t="shared" si="12"/>
        <v>0.33222191793788447</v>
      </c>
      <c r="S25" s="10">
        <f t="shared" si="12"/>
        <v>0.32896484031104251</v>
      </c>
      <c r="T25" s="10">
        <f t="shared" si="12"/>
        <v>0.32573969481779702</v>
      </c>
      <c r="U25" s="10">
        <f t="shared" si="12"/>
        <v>0.3225461683980147</v>
      </c>
      <c r="V25" s="10">
        <f t="shared" si="12"/>
        <v>0.31938395106077921</v>
      </c>
      <c r="W25" s="10">
        <f t="shared" si="12"/>
        <v>0.31017095247248755</v>
      </c>
      <c r="X25" s="10">
        <f t="shared" si="12"/>
        <v>0.30122371345885812</v>
      </c>
      <c r="Y25" s="10">
        <f t="shared" si="12"/>
        <v>0.31860200461994614</v>
      </c>
      <c r="Z25" s="10">
        <f t="shared" si="12"/>
        <v>0.30941156217898613</v>
      </c>
      <c r="AA25" s="10">
        <f t="shared" si="12"/>
        <v>0.30048622865459229</v>
      </c>
      <c r="AB25" s="10">
        <f t="shared" si="12"/>
        <v>0.29181835667417133</v>
      </c>
      <c r="AC25" s="10">
        <f t="shared" si="12"/>
        <v>0.28340051946241634</v>
      </c>
      <c r="AD25" s="10">
        <f t="shared" si="12"/>
        <v>0.27789759675440828</v>
      </c>
      <c r="AE25" s="10">
        <f t="shared" si="12"/>
        <v>0.27250152691451685</v>
      </c>
      <c r="AF25" s="10">
        <f t="shared" si="12"/>
        <v>0.26721023512976899</v>
      </c>
      <c r="AG25" s="10">
        <f t="shared" si="12"/>
        <v>0.26202168687482202</v>
      </c>
      <c r="AH25" s="10">
        <f t="shared" si="12"/>
        <v>0.25693388712967979</v>
      </c>
      <c r="AI25" s="10">
        <f t="shared" si="12"/>
        <v>0.25194487961259859</v>
      </c>
      <c r="AJ25" s="10">
        <f t="shared" si="12"/>
        <v>0.25446432840872463</v>
      </c>
      <c r="AK25" s="10">
        <f t="shared" si="12"/>
        <v>0.25700897169281184</v>
      </c>
      <c r="AL25" s="10">
        <f t="shared" si="12"/>
        <v>0.25957906140973996</v>
      </c>
      <c r="AM25" s="10">
        <f t="shared" si="12"/>
        <v>0.26217485202383739</v>
      </c>
      <c r="AN25" s="10">
        <f t="shared" si="12"/>
        <v>0.20973988161906992</v>
      </c>
      <c r="AO25" s="10">
        <f t="shared" si="12"/>
        <v>0.20973988161906992</v>
      </c>
      <c r="AP25" s="10">
        <f t="shared" si="12"/>
        <v>0.20973988161906992</v>
      </c>
      <c r="AQ25" s="10">
        <f t="shared" si="12"/>
        <v>0.20973988161906992</v>
      </c>
      <c r="AR25" s="10">
        <f t="shared" si="12"/>
        <v>0.20973988161906992</v>
      </c>
      <c r="AS25" s="10">
        <f t="shared" si="12"/>
        <v>0.20973988161906992</v>
      </c>
      <c r="AT25" s="10">
        <f t="shared" si="12"/>
        <v>0.20973988161906992</v>
      </c>
      <c r="AU25" s="2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2:66" x14ac:dyDescent="0.35"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2:66" x14ac:dyDescent="0.35">
      <c r="B27" t="s">
        <v>11</v>
      </c>
      <c r="C27" s="3">
        <f>C29*C7</f>
        <v>24</v>
      </c>
      <c r="D27" s="3">
        <f>C27*(1+D28)</f>
        <v>24</v>
      </c>
      <c r="E27" s="3">
        <f t="shared" ref="E27:AT27" si="13">D27*(1+E28)</f>
        <v>24</v>
      </c>
      <c r="F27" s="3">
        <f t="shared" si="13"/>
        <v>24</v>
      </c>
      <c r="G27" s="3">
        <f t="shared" si="13"/>
        <v>24</v>
      </c>
      <c r="H27" s="3">
        <f t="shared" si="13"/>
        <v>24.48</v>
      </c>
      <c r="I27" s="3">
        <f t="shared" si="13"/>
        <v>24.9696</v>
      </c>
      <c r="J27" s="3">
        <f t="shared" si="13"/>
        <v>25.468992</v>
      </c>
      <c r="K27" s="3">
        <f t="shared" si="13"/>
        <v>25.978371840000001</v>
      </c>
      <c r="L27" s="3">
        <f t="shared" si="13"/>
        <v>26.757722995200002</v>
      </c>
      <c r="M27" s="3">
        <f t="shared" si="13"/>
        <v>27.560454685056001</v>
      </c>
      <c r="N27" s="3">
        <f t="shared" si="13"/>
        <v>35.8285910905728</v>
      </c>
      <c r="O27" s="3">
        <f t="shared" si="13"/>
        <v>36.903448823289985</v>
      </c>
      <c r="P27" s="3">
        <f t="shared" si="13"/>
        <v>40.593793705618985</v>
      </c>
      <c r="Q27" s="3">
        <f t="shared" si="13"/>
        <v>41.811607516787554</v>
      </c>
      <c r="R27" s="3">
        <f t="shared" si="13"/>
        <v>43.06595574229118</v>
      </c>
      <c r="S27" s="3">
        <f t="shared" si="13"/>
        <v>44.357934414559914</v>
      </c>
      <c r="T27" s="3">
        <f t="shared" si="13"/>
        <v>45.688672446996712</v>
      </c>
      <c r="U27" s="3">
        <f t="shared" si="13"/>
        <v>47.059332620406614</v>
      </c>
      <c r="V27" s="3">
        <f t="shared" si="13"/>
        <v>48.471112599018817</v>
      </c>
      <c r="W27" s="3">
        <f t="shared" si="13"/>
        <v>49.92524597698938</v>
      </c>
      <c r="X27" s="3">
        <f t="shared" si="13"/>
        <v>51.423003356299063</v>
      </c>
      <c r="Y27" s="3">
        <f t="shared" si="13"/>
        <v>52.965693456988035</v>
      </c>
      <c r="Z27" s="3">
        <f t="shared" si="13"/>
        <v>54.554664260697677</v>
      </c>
      <c r="AA27" s="3">
        <f t="shared" si="13"/>
        <v>55.645757545911628</v>
      </c>
      <c r="AB27" s="3">
        <f t="shared" si="13"/>
        <v>56.758672696829862</v>
      </c>
      <c r="AC27" s="3">
        <f t="shared" si="13"/>
        <v>57.893846150766457</v>
      </c>
      <c r="AD27" s="3">
        <f t="shared" si="13"/>
        <v>59.051723073781787</v>
      </c>
      <c r="AE27" s="3">
        <f t="shared" si="13"/>
        <v>60.232757535257427</v>
      </c>
      <c r="AF27" s="3">
        <f t="shared" si="13"/>
        <v>90.349136302886137</v>
      </c>
      <c r="AG27" s="3">
        <f t="shared" si="13"/>
        <v>58.726938596875989</v>
      </c>
      <c r="AH27" s="3">
        <f t="shared" si="13"/>
        <v>59.901477368813509</v>
      </c>
      <c r="AI27" s="3">
        <f t="shared" si="13"/>
        <v>61.099506916189782</v>
      </c>
      <c r="AJ27" s="3">
        <f t="shared" si="13"/>
        <v>62.321497054513578</v>
      </c>
      <c r="AK27" s="3">
        <f t="shared" si="13"/>
        <v>63.567926995603848</v>
      </c>
      <c r="AL27" s="3">
        <f t="shared" si="13"/>
        <v>64.839285535515927</v>
      </c>
      <c r="AM27" s="3">
        <f t="shared" si="13"/>
        <v>66.136071246226251</v>
      </c>
      <c r="AN27" s="3">
        <f t="shared" si="13"/>
        <v>66.136071246226251</v>
      </c>
      <c r="AO27" s="3">
        <f t="shared" si="13"/>
        <v>66.136071246226251</v>
      </c>
      <c r="AP27" s="3">
        <f t="shared" si="13"/>
        <v>66.136071246226251</v>
      </c>
      <c r="AQ27" s="3">
        <f t="shared" si="13"/>
        <v>66.136071246226251</v>
      </c>
      <c r="AR27" s="3">
        <f t="shared" si="13"/>
        <v>66.136071246226251</v>
      </c>
      <c r="AS27" s="3">
        <f t="shared" si="13"/>
        <v>66.136071246226251</v>
      </c>
      <c r="AT27" s="3">
        <f t="shared" si="13"/>
        <v>66.136071246226251</v>
      </c>
      <c r="AU27" s="3"/>
    </row>
    <row r="28" spans="2:66" x14ac:dyDescent="0.35">
      <c r="B28" t="s">
        <v>4</v>
      </c>
      <c r="D28" s="9">
        <v>0</v>
      </c>
      <c r="E28" s="9">
        <v>0</v>
      </c>
      <c r="F28" s="9">
        <v>0</v>
      </c>
      <c r="G28" s="9">
        <v>0</v>
      </c>
      <c r="H28" s="9">
        <v>0.02</v>
      </c>
      <c r="I28" s="9">
        <v>0.02</v>
      </c>
      <c r="J28" s="9">
        <v>0.02</v>
      </c>
      <c r="K28" s="9">
        <v>0.02</v>
      </c>
      <c r="L28" s="9">
        <v>0.03</v>
      </c>
      <c r="M28" s="9">
        <v>0.03</v>
      </c>
      <c r="N28" s="9">
        <v>0.3</v>
      </c>
      <c r="O28" s="9">
        <v>0.03</v>
      </c>
      <c r="P28" s="9">
        <v>0.1</v>
      </c>
      <c r="Q28" s="9">
        <v>0.03</v>
      </c>
      <c r="R28" s="9">
        <v>0.03</v>
      </c>
      <c r="S28" s="9">
        <v>0.03</v>
      </c>
      <c r="T28" s="9">
        <v>0.03</v>
      </c>
      <c r="U28" s="9">
        <v>0.03</v>
      </c>
      <c r="V28" s="9">
        <v>0.03</v>
      </c>
      <c r="W28" s="9">
        <v>0.03</v>
      </c>
      <c r="X28" s="9">
        <v>0.03</v>
      </c>
      <c r="Y28" s="9">
        <v>0.03</v>
      </c>
      <c r="Z28" s="9">
        <v>0.03</v>
      </c>
      <c r="AA28" s="9">
        <v>0.02</v>
      </c>
      <c r="AB28" s="9">
        <v>0.02</v>
      </c>
      <c r="AC28" s="9">
        <v>0.02</v>
      </c>
      <c r="AD28" s="9">
        <v>0.02</v>
      </c>
      <c r="AE28" s="9">
        <v>0.02</v>
      </c>
      <c r="AF28" s="9">
        <v>0.5</v>
      </c>
      <c r="AG28" s="9">
        <v>-0.35</v>
      </c>
      <c r="AH28" s="9">
        <v>0.02</v>
      </c>
      <c r="AI28" s="9">
        <v>0.02</v>
      </c>
      <c r="AJ28" s="9">
        <v>0.02</v>
      </c>
      <c r="AK28" s="9">
        <v>0.02</v>
      </c>
      <c r="AL28" s="9">
        <v>0.02</v>
      </c>
      <c r="AM28" s="9">
        <v>0.02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x14ac:dyDescent="0.35">
      <c r="B29" t="s">
        <v>5</v>
      </c>
      <c r="C29" s="2">
        <v>0.4</v>
      </c>
      <c r="D29" s="10">
        <f>D27/D7</f>
        <v>0.38095238095238093</v>
      </c>
      <c r="E29" s="10">
        <f t="shared" ref="E29:AT29" si="14">E27/E7</f>
        <v>0.36281179138321995</v>
      </c>
      <c r="F29" s="10">
        <f t="shared" si="14"/>
        <v>0.34553503941259039</v>
      </c>
      <c r="G29" s="10">
        <f t="shared" si="14"/>
        <v>0.32908098991675272</v>
      </c>
      <c r="H29" s="10">
        <f t="shared" si="14"/>
        <v>0.31967867591913124</v>
      </c>
      <c r="I29" s="10">
        <f t="shared" si="14"/>
        <v>0.31054499946429887</v>
      </c>
      <c r="J29" s="10">
        <f t="shared" si="14"/>
        <v>0.30167228519389033</v>
      </c>
      <c r="K29" s="10">
        <f t="shared" si="14"/>
        <v>0.29587089509400782</v>
      </c>
      <c r="L29" s="10">
        <f t="shared" si="14"/>
        <v>0.29302598264118085</v>
      </c>
      <c r="M29" s="10">
        <f t="shared" si="14"/>
        <v>0.29020842511578487</v>
      </c>
      <c r="N29" s="10">
        <f t="shared" si="14"/>
        <v>0.36276053139473102</v>
      </c>
      <c r="O29" s="10">
        <f t="shared" si="14"/>
        <v>0.35927244936208941</v>
      </c>
      <c r="P29" s="10">
        <f t="shared" si="14"/>
        <v>0.3799997060560561</v>
      </c>
      <c r="Q29" s="10">
        <f t="shared" si="14"/>
        <v>0.37634586272859399</v>
      </c>
      <c r="R29" s="10">
        <f t="shared" si="14"/>
        <v>0.37272715251004984</v>
      </c>
      <c r="S29" s="10">
        <f t="shared" si="14"/>
        <v>0.37638134027975617</v>
      </c>
      <c r="T29" s="10">
        <f t="shared" si="14"/>
        <v>0.38007135341975379</v>
      </c>
      <c r="U29" s="10">
        <f t="shared" si="14"/>
        <v>0.38379754315916315</v>
      </c>
      <c r="V29" s="10">
        <f t="shared" si="14"/>
        <v>0.38756026417052752</v>
      </c>
      <c r="W29" s="10">
        <f t="shared" si="14"/>
        <v>0.38383372316888786</v>
      </c>
      <c r="X29" s="10">
        <f t="shared" si="14"/>
        <v>0.38014301429226388</v>
      </c>
      <c r="Y29" s="10">
        <f t="shared" si="14"/>
        <v>0.37648779300099217</v>
      </c>
      <c r="Z29" s="10">
        <f t="shared" si="14"/>
        <v>0.37286771806829028</v>
      </c>
      <c r="AA29" s="10">
        <f t="shared" si="14"/>
        <v>0.36569718502851545</v>
      </c>
      <c r="AB29" s="10">
        <f t="shared" si="14"/>
        <v>0.35866454685489013</v>
      </c>
      <c r="AC29" s="10">
        <f t="shared" si="14"/>
        <v>0.35176715172306527</v>
      </c>
      <c r="AD29" s="10">
        <f t="shared" si="14"/>
        <v>0.34835193665779279</v>
      </c>
      <c r="AE29" s="10">
        <f t="shared" si="14"/>
        <v>0.34496987902033854</v>
      </c>
      <c r="AF29" s="10">
        <f t="shared" si="14"/>
        <v>0.502383318961658</v>
      </c>
      <c r="AG29" s="10">
        <f t="shared" si="14"/>
        <v>0.31703801682046379</v>
      </c>
      <c r="AH29" s="10">
        <f t="shared" si="14"/>
        <v>0.3139599778222068</v>
      </c>
      <c r="AI29" s="10">
        <f t="shared" si="14"/>
        <v>0.31091182269771939</v>
      </c>
      <c r="AJ29" s="10">
        <f t="shared" si="14"/>
        <v>0.31713005915167375</v>
      </c>
      <c r="AK29" s="10">
        <f t="shared" si="14"/>
        <v>0.32347266033470723</v>
      </c>
      <c r="AL29" s="10">
        <f t="shared" si="14"/>
        <v>0.32994211354140141</v>
      </c>
      <c r="AM29" s="10">
        <f t="shared" si="14"/>
        <v>0.33654095581222943</v>
      </c>
      <c r="AN29" s="10">
        <f t="shared" si="14"/>
        <v>0.33654095581222943</v>
      </c>
      <c r="AO29" s="10">
        <f t="shared" si="14"/>
        <v>0.33654095581222943</v>
      </c>
      <c r="AP29" s="10">
        <f t="shared" si="14"/>
        <v>0.33654095581222943</v>
      </c>
      <c r="AQ29" s="10">
        <f t="shared" si="14"/>
        <v>0.33654095581222943</v>
      </c>
      <c r="AR29" s="10">
        <f t="shared" si="14"/>
        <v>0.33654095581222943</v>
      </c>
      <c r="AS29" s="10">
        <f t="shared" si="14"/>
        <v>0.33654095581222943</v>
      </c>
      <c r="AT29" s="10">
        <f t="shared" si="14"/>
        <v>0.33654095581222943</v>
      </c>
      <c r="AU29" s="2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x14ac:dyDescent="0.35"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x14ac:dyDescent="0.35">
      <c r="B31" t="s">
        <v>33</v>
      </c>
      <c r="C31" s="3">
        <f>C19-C23-C27</f>
        <v>0.1980000000000004</v>
      </c>
      <c r="D31" s="3">
        <f t="shared" ref="D31:AT31" si="15">D19-D23-D27</f>
        <v>2.0379000000000005</v>
      </c>
      <c r="E31" s="3">
        <f t="shared" si="15"/>
        <v>3.9823950000000075</v>
      </c>
      <c r="F31" s="3">
        <f t="shared" si="15"/>
        <v>-1.5995782499999933</v>
      </c>
      <c r="G31" s="3">
        <f t="shared" si="15"/>
        <v>4.5140822400000076</v>
      </c>
      <c r="H31" s="3">
        <f t="shared" si="15"/>
        <v>2.9377692652500009</v>
      </c>
      <c r="I31" s="3">
        <f t="shared" si="15"/>
        <v>4.3289950148325147</v>
      </c>
      <c r="J31" s="3">
        <f t="shared" si="15"/>
        <v>5.0177209295696663</v>
      </c>
      <c r="K31" s="3">
        <f t="shared" si="15"/>
        <v>5.1641767097302775</v>
      </c>
      <c r="L31" s="3">
        <f t="shared" si="15"/>
        <v>5.9091386170537881</v>
      </c>
      <c r="M31" s="3">
        <f t="shared" si="15"/>
        <v>6.7000508458382626</v>
      </c>
      <c r="N31" s="3">
        <f t="shared" si="15"/>
        <v>9.7913199332069212E-2</v>
      </c>
      <c r="O31" s="3">
        <f t="shared" si="15"/>
        <v>0.76456153211915279</v>
      </c>
      <c r="P31" s="3">
        <f t="shared" si="15"/>
        <v>-0.47832512381749837</v>
      </c>
      <c r="Q31" s="3">
        <f t="shared" si="15"/>
        <v>-1.2522539069507488</v>
      </c>
      <c r="R31" s="3">
        <f t="shared" si="15"/>
        <v>-6.0023434131313564</v>
      </c>
      <c r="S31" s="3">
        <f t="shared" si="15"/>
        <v>-6.1691911819366254</v>
      </c>
      <c r="T31" s="3">
        <f t="shared" si="15"/>
        <v>-6.3484571062718729</v>
      </c>
      <c r="U31" s="3">
        <f t="shared" si="15"/>
        <v>-6.5407387569836928</v>
      </c>
      <c r="V31" s="3">
        <f t="shared" si="15"/>
        <v>-6.7466569002850179</v>
      </c>
      <c r="W31" s="3">
        <f t="shared" si="15"/>
        <v>1.4561756527854328</v>
      </c>
      <c r="X31" s="3">
        <f t="shared" si="15"/>
        <v>3.2239930572639253</v>
      </c>
      <c r="Y31" s="3">
        <f t="shared" si="15"/>
        <v>1.4223406175511286</v>
      </c>
      <c r="Z31" s="3">
        <f t="shared" si="15"/>
        <v>3.3535543843845446</v>
      </c>
      <c r="AA31" s="3">
        <f t="shared" si="15"/>
        <v>4.4456975472267288</v>
      </c>
      <c r="AB31" s="3">
        <f t="shared" si="15"/>
        <v>5.5572813151878435</v>
      </c>
      <c r="AC31" s="3">
        <f t="shared" si="15"/>
        <v>8.300153869145781</v>
      </c>
      <c r="AD31" s="3">
        <f t="shared" si="15"/>
        <v>10.060938230653122</v>
      </c>
      <c r="AE31" s="3">
        <f t="shared" si="15"/>
        <v>13.60656218658621</v>
      </c>
      <c r="AF31" s="3">
        <f t="shared" si="15"/>
        <v>-13.343045595654999</v>
      </c>
      <c r="AG31" s="3">
        <f t="shared" si="15"/>
        <v>21.550442139241589</v>
      </c>
      <c r="AH31" s="3">
        <f t="shared" si="15"/>
        <v>23.754943170133821</v>
      </c>
      <c r="AI31" s="3">
        <f t="shared" si="15"/>
        <v>26.047031803479697</v>
      </c>
      <c r="AJ31" s="3">
        <f t="shared" si="15"/>
        <v>24.329926755056285</v>
      </c>
      <c r="AK31" s="3">
        <f t="shared" si="15"/>
        <v>22.583430754765423</v>
      </c>
      <c r="AL31" s="3">
        <f t="shared" si="15"/>
        <v>20.807005495060736</v>
      </c>
      <c r="AM31" s="3">
        <f t="shared" si="15"/>
        <v>19.000102397359868</v>
      </c>
      <c r="AN31" s="3">
        <f t="shared" si="15"/>
        <v>29.304473614568636</v>
      </c>
      <c r="AO31" s="3">
        <f t="shared" si="15"/>
        <v>29.304473614568636</v>
      </c>
      <c r="AP31" s="3">
        <f t="shared" si="15"/>
        <v>29.304473614568636</v>
      </c>
      <c r="AQ31" s="3">
        <f t="shared" si="15"/>
        <v>29.304473614568636</v>
      </c>
      <c r="AR31" s="3">
        <f t="shared" si="15"/>
        <v>29.304473614568636</v>
      </c>
      <c r="AS31" s="3">
        <f t="shared" si="15"/>
        <v>29.304473614568636</v>
      </c>
      <c r="AT31" s="3">
        <f t="shared" si="15"/>
        <v>29.304473614568636</v>
      </c>
      <c r="AU31" s="3"/>
    </row>
    <row r="32" spans="2:66" x14ac:dyDescent="0.35">
      <c r="B32" t="s">
        <v>5</v>
      </c>
      <c r="C32" s="5">
        <f>C31/C7</f>
        <v>3.3000000000000065E-3</v>
      </c>
      <c r="D32" s="5">
        <f t="shared" ref="D32:AT32" si="16">D31/D7</f>
        <v>3.2347619047619056E-2</v>
      </c>
      <c r="E32" s="5">
        <f t="shared" si="16"/>
        <v>6.0202494331065864E-2</v>
      </c>
      <c r="F32" s="5">
        <f t="shared" si="16"/>
        <v>-2.3029597235719585E-2</v>
      </c>
      <c r="G32" s="5">
        <f t="shared" si="16"/>
        <v>6.1895777171034796E-2</v>
      </c>
      <c r="H32" s="5">
        <f t="shared" si="16"/>
        <v>3.836365150616991E-2</v>
      </c>
      <c r="I32" s="5">
        <f t="shared" si="16"/>
        <v>5.3839378867187135E-2</v>
      </c>
      <c r="J32" s="5">
        <f t="shared" si="16"/>
        <v>5.943334307413866E-2</v>
      </c>
      <c r="K32" s="5">
        <f t="shared" si="16"/>
        <v>5.8815448286828644E-2</v>
      </c>
      <c r="L32" s="5">
        <f t="shared" si="16"/>
        <v>6.4711453591763002E-2</v>
      </c>
      <c r="M32" s="5">
        <f t="shared" si="16"/>
        <v>7.055076653799601E-2</v>
      </c>
      <c r="N32" s="5">
        <f t="shared" si="16"/>
        <v>9.9136033930191029E-4</v>
      </c>
      <c r="O32" s="5">
        <f t="shared" si="16"/>
        <v>7.4433664898854637E-3</v>
      </c>
      <c r="P32" s="5">
        <f t="shared" si="16"/>
        <v>-4.4776156613496407E-3</v>
      </c>
      <c r="Q32" s="5">
        <f t="shared" si="16"/>
        <v>-1.1271524941427108E-2</v>
      </c>
      <c r="R32" s="5">
        <f t="shared" si="16"/>
        <v>-5.1949070447934273E-2</v>
      </c>
      <c r="S32" s="5">
        <f t="shared" si="16"/>
        <v>-5.2346180590798756E-2</v>
      </c>
      <c r="T32" s="5">
        <f t="shared" si="16"/>
        <v>-5.2811048237550867E-2</v>
      </c>
      <c r="U32" s="5">
        <f t="shared" si="16"/>
        <v>-5.3343711557177827E-2</v>
      </c>
      <c r="V32" s="5">
        <f t="shared" si="16"/>
        <v>-5.3944215231306721E-2</v>
      </c>
      <c r="W32" s="5">
        <f t="shared" si="16"/>
        <v>1.1195324358624687E-2</v>
      </c>
      <c r="X32" s="5">
        <f t="shared" si="16"/>
        <v>2.3833272248877945E-2</v>
      </c>
      <c r="Y32" s="5">
        <f t="shared" si="16"/>
        <v>1.011020237906169E-2</v>
      </c>
      <c r="Z32" s="5">
        <f t="shared" si="16"/>
        <v>2.2920719752723556E-2</v>
      </c>
      <c r="AA32" s="5">
        <f t="shared" si="16"/>
        <v>2.9216586316892338E-2</v>
      </c>
      <c r="AB32" s="5">
        <f t="shared" si="16"/>
        <v>3.5117096470938469E-2</v>
      </c>
      <c r="AC32" s="5">
        <f t="shared" si="16"/>
        <v>5.0432328814518347E-2</v>
      </c>
      <c r="AD32" s="5">
        <f t="shared" si="16"/>
        <v>5.9350466587798946E-2</v>
      </c>
      <c r="AE32" s="5">
        <f t="shared" si="16"/>
        <v>7.792859406514463E-2</v>
      </c>
      <c r="AF32" s="5">
        <f t="shared" si="16"/>
        <v>-7.4193554091426986E-2</v>
      </c>
      <c r="AG32" s="5">
        <f t="shared" si="16"/>
        <v>0.11634029630471415</v>
      </c>
      <c r="AH32" s="5">
        <f t="shared" si="16"/>
        <v>0.12450613504811331</v>
      </c>
      <c r="AI32" s="5">
        <f t="shared" si="16"/>
        <v>0.13254329768968218</v>
      </c>
      <c r="AJ32" s="5">
        <f t="shared" si="16"/>
        <v>0.12380561243960174</v>
      </c>
      <c r="AK32" s="5">
        <f t="shared" si="16"/>
        <v>0.11491836797248108</v>
      </c>
      <c r="AL32" s="5">
        <f t="shared" si="16"/>
        <v>0.1058788250488588</v>
      </c>
      <c r="AM32" s="5">
        <f t="shared" si="16"/>
        <v>9.6684192163933286E-2</v>
      </c>
      <c r="AN32" s="5">
        <f t="shared" si="16"/>
        <v>0.14911916256870072</v>
      </c>
      <c r="AO32" s="5">
        <f t="shared" si="16"/>
        <v>0.14911916256870072</v>
      </c>
      <c r="AP32" s="5">
        <f t="shared" si="16"/>
        <v>0.14911916256870072</v>
      </c>
      <c r="AQ32" s="5">
        <f t="shared" si="16"/>
        <v>0.14911916256870072</v>
      </c>
      <c r="AR32" s="5">
        <f t="shared" si="16"/>
        <v>0.14911916256870072</v>
      </c>
      <c r="AS32" s="5">
        <f t="shared" si="16"/>
        <v>0.14911916256870072</v>
      </c>
      <c r="AT32" s="5">
        <f t="shared" si="16"/>
        <v>0.14911916256870072</v>
      </c>
      <c r="AU32" s="5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2:66" x14ac:dyDescent="0.35"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2:66" x14ac:dyDescent="0.35">
      <c r="B34" s="1" t="s">
        <v>14</v>
      </c>
    </row>
    <row r="35" spans="2:66" x14ac:dyDescent="0.35">
      <c r="B35" s="1" t="s">
        <v>31</v>
      </c>
    </row>
    <row r="36" spans="2:66" x14ac:dyDescent="0.35">
      <c r="B36" t="s">
        <v>15</v>
      </c>
      <c r="C36">
        <f>C44+C51+C58</f>
        <v>-30</v>
      </c>
      <c r="D36" s="7">
        <f>C40</f>
        <v>-29.337047880000004</v>
      </c>
      <c r="E36" s="7">
        <f t="shared" ref="E36:AT36" si="17">D40</f>
        <v>-26.680661863934404</v>
      </c>
      <c r="F36" s="7">
        <f t="shared" si="17"/>
        <v>-21.847096069984364</v>
      </c>
      <c r="G36" s="7">
        <f t="shared" si="17"/>
        <v>-13.887044135567312</v>
      </c>
      <c r="H36" s="7">
        <f t="shared" si="17"/>
        <v>-4.0129743750879658</v>
      </c>
      <c r="I36" s="7">
        <f t="shared" si="17"/>
        <v>6.527579679411339</v>
      </c>
      <c r="J36" s="7">
        <f t="shared" si="17"/>
        <v>19.327053707636139</v>
      </c>
      <c r="K36" s="7">
        <f t="shared" si="17"/>
        <v>33.768853049443337</v>
      </c>
      <c r="L36" s="7">
        <f t="shared" si="17"/>
        <v>49.296598991170683</v>
      </c>
      <c r="M36" s="7">
        <f t="shared" si="17"/>
        <v>66.588715385825239</v>
      </c>
      <c r="N36" s="7">
        <f t="shared" si="17"/>
        <v>85.776771664079021</v>
      </c>
      <c r="O36" s="7">
        <f t="shared" si="17"/>
        <v>99.429039577904916</v>
      </c>
      <c r="P36" s="7">
        <f t="shared" si="17"/>
        <v>114.77329415897097</v>
      </c>
      <c r="Q36" s="7">
        <f t="shared" si="17"/>
        <v>129.95248502332748</v>
      </c>
      <c r="R36" s="7">
        <f t="shared" si="17"/>
        <v>145.42029829280349</v>
      </c>
      <c r="S36" s="7">
        <f t="shared" si="17"/>
        <v>157.21805648387306</v>
      </c>
      <c r="T36" s="7">
        <f t="shared" si="17"/>
        <v>169.67756869011427</v>
      </c>
      <c r="U36" s="7">
        <f t="shared" si="17"/>
        <v>182.8251853492099</v>
      </c>
      <c r="V36" s="7">
        <f t="shared" si="17"/>
        <v>196.68823662173611</v>
      </c>
      <c r="W36" s="7">
        <f t="shared" si="17"/>
        <v>211.29507258594529</v>
      </c>
      <c r="X36" s="7">
        <f t="shared" si="17"/>
        <v>227.51368941646282</v>
      </c>
      <c r="Y36" s="7">
        <f t="shared" si="17"/>
        <v>246.46109345302983</v>
      </c>
      <c r="Z36" s="7">
        <f t="shared" si="17"/>
        <v>264.61864405884324</v>
      </c>
      <c r="AA36" s="7">
        <f t="shared" si="17"/>
        <v>285.77545854386995</v>
      </c>
      <c r="AB36" s="7">
        <f t="shared" si="17"/>
        <v>309.181809611944</v>
      </c>
      <c r="AC36" s="7">
        <f t="shared" si="17"/>
        <v>334.94972309903198</v>
      </c>
      <c r="AD36" s="7">
        <f t="shared" si="17"/>
        <v>364.85832756457938</v>
      </c>
      <c r="AE36" s="7">
        <f t="shared" si="17"/>
        <v>398.00379936319507</v>
      </c>
      <c r="AF36" s="7">
        <f t="shared" si="17"/>
        <v>436.36553538230635</v>
      </c>
      <c r="AG36" s="7">
        <f t="shared" si="17"/>
        <v>449.10122918100069</v>
      </c>
      <c r="AH36" s="7">
        <f t="shared" si="17"/>
        <v>498.25347367548284</v>
      </c>
      <c r="AI36" s="7">
        <f t="shared" si="17"/>
        <v>551.829950168918</v>
      </c>
      <c r="AJ36" s="7">
        <f t="shared" si="17"/>
        <v>610.09194900348245</v>
      </c>
      <c r="AK36" s="7">
        <f t="shared" si="17"/>
        <v>668.90378818292754</v>
      </c>
      <c r="AL36" s="7">
        <f t="shared" si="17"/>
        <v>728.26965645273026</v>
      </c>
      <c r="AM36" s="7">
        <f t="shared" si="17"/>
        <v>788.19405390921247</v>
      </c>
      <c r="AN36" s="7">
        <f t="shared" si="17"/>
        <v>848.6818250409865</v>
      </c>
      <c r="AO36" s="7">
        <f t="shared" si="17"/>
        <v>922.0843748035586</v>
      </c>
      <c r="AP36" s="7">
        <f t="shared" si="17"/>
        <v>998.37668586605287</v>
      </c>
      <c r="AQ36" s="7">
        <f t="shared" si="17"/>
        <v>1077.6753419821496</v>
      </c>
      <c r="AR36" s="7">
        <f t="shared" si="17"/>
        <v>1160.1017408841624</v>
      </c>
      <c r="AS36" s="7">
        <f t="shared" si="17"/>
        <v>1245.7822972948652</v>
      </c>
      <c r="AT36" s="7">
        <f t="shared" si="17"/>
        <v>1334.8486546589438</v>
      </c>
    </row>
    <row r="37" spans="2:66" x14ac:dyDescent="0.35">
      <c r="B37" t="s">
        <v>16</v>
      </c>
      <c r="C37" s="3">
        <f>C45+C52+C59</f>
        <v>1.9980000000000002</v>
      </c>
      <c r="D37" s="3">
        <f t="shared" ref="D37:AT37" si="18">D45+D52+D59</f>
        <v>3.9279000000000002</v>
      </c>
      <c r="E37" s="3">
        <f t="shared" si="18"/>
        <v>5.9668950000000081</v>
      </c>
      <c r="F37" s="3">
        <f t="shared" si="18"/>
        <v>8.8190467500000072</v>
      </c>
      <c r="G37" s="3">
        <f t="shared" si="18"/>
        <v>10.348512240000009</v>
      </c>
      <c r="H37" s="3">
        <f t="shared" si="18"/>
        <v>10.595458640250001</v>
      </c>
      <c r="I37" s="3">
        <f t="shared" si="18"/>
        <v>12.369568858582516</v>
      </c>
      <c r="J37" s="3">
        <f t="shared" si="18"/>
        <v>13.460323465507168</v>
      </c>
      <c r="K37" s="3">
        <f t="shared" si="18"/>
        <v>13.944483347105281</v>
      </c>
      <c r="L37" s="3">
        <f t="shared" si="18"/>
        <v>15.040657519923792</v>
      </c>
      <c r="M37" s="3">
        <f t="shared" si="18"/>
        <v>16.196830504823069</v>
      </c>
      <c r="N37" s="3">
        <f t="shared" si="18"/>
        <v>9.9745640446762653</v>
      </c>
      <c r="O37" s="3">
        <f t="shared" si="18"/>
        <v>11.036278411277117</v>
      </c>
      <c r="P37" s="3">
        <f t="shared" si="18"/>
        <v>10.204260430506785</v>
      </c>
      <c r="Q37" s="3">
        <f t="shared" si="18"/>
        <v>9.8576350695465056</v>
      </c>
      <c r="R37" s="3">
        <f t="shared" si="18"/>
        <v>5.551941122425788</v>
      </c>
      <c r="S37" s="3">
        <f t="shared" si="18"/>
        <v>5.6161790443316626</v>
      </c>
      <c r="T37" s="3">
        <f t="shared" si="18"/>
        <v>5.6726205245217809</v>
      </c>
      <c r="U37" s="3">
        <f t="shared" si="18"/>
        <v>5.7207604264258336</v>
      </c>
      <c r="V37" s="3">
        <f t="shared" si="18"/>
        <v>5.7600722667926991</v>
      </c>
      <c r="W37" s="3">
        <f t="shared" si="18"/>
        <v>6.6589749862897625</v>
      </c>
      <c r="X37" s="3">
        <f t="shared" si="18"/>
        <v>8.6349043641084293</v>
      </c>
      <c r="Y37" s="3">
        <f t="shared" si="18"/>
        <v>7.0496883766694127</v>
      </c>
      <c r="Z37" s="3">
        <f t="shared" si="18"/>
        <v>9.20599605386756</v>
      </c>
      <c r="AA37" s="3">
        <f t="shared" si="18"/>
        <v>10.532236883489066</v>
      </c>
      <c r="AB37" s="3">
        <f t="shared" si="18"/>
        <v>11.887282224900673</v>
      </c>
      <c r="AC37" s="3">
        <f t="shared" si="18"/>
        <v>14.883354815247124</v>
      </c>
      <c r="AD37" s="3">
        <f t="shared" si="18"/>
        <v>16.841635205137507</v>
      </c>
      <c r="AE37" s="3">
        <f t="shared" si="18"/>
        <v>20.590680070305126</v>
      </c>
      <c r="AF37" s="3">
        <f t="shared" si="18"/>
        <v>-6.1494041754245155</v>
      </c>
      <c r="AG37" s="3">
        <f t="shared" si="18"/>
        <v>28.95989280207899</v>
      </c>
      <c r="AH37" s="3">
        <f t="shared" si="18"/>
        <v>31.386677352856342</v>
      </c>
      <c r="AI37" s="3">
        <f t="shared" si="18"/>
        <v>33.907718011683897</v>
      </c>
      <c r="AJ37" s="3">
        <f t="shared" si="18"/>
        <v>32.190612963260484</v>
      </c>
      <c r="AK37" s="3">
        <f t="shared" si="18"/>
        <v>30.44411696296962</v>
      </c>
      <c r="AL37" s="3">
        <f t="shared" si="18"/>
        <v>28.667691703264932</v>
      </c>
      <c r="AM37" s="3">
        <f t="shared" si="18"/>
        <v>26.860788605564064</v>
      </c>
      <c r="AN37" s="3">
        <f t="shared" si="18"/>
        <v>37.165159822772836</v>
      </c>
      <c r="AO37" s="3">
        <f t="shared" si="18"/>
        <v>37.165159822772836</v>
      </c>
      <c r="AP37" s="3">
        <f t="shared" si="18"/>
        <v>37.165159822772836</v>
      </c>
      <c r="AQ37" s="3">
        <f t="shared" si="18"/>
        <v>37.165159822772836</v>
      </c>
      <c r="AR37" s="3">
        <f t="shared" si="18"/>
        <v>37.165159822772836</v>
      </c>
      <c r="AS37" s="3">
        <f t="shared" si="18"/>
        <v>37.165159822772836</v>
      </c>
      <c r="AT37" s="3">
        <f t="shared" si="18"/>
        <v>37.165159822772836</v>
      </c>
    </row>
    <row r="38" spans="2:66" x14ac:dyDescent="0.35">
      <c r="B38" t="s">
        <v>18</v>
      </c>
      <c r="C38" s="12">
        <f>C39/(C36+C37/2)</f>
        <v>4.60345463949519E-2</v>
      </c>
      <c r="D38" s="12">
        <f t="shared" ref="D38:AT38" si="19">D39/(D36+D37/2)</f>
        <v>4.6451227022551382E-2</v>
      </c>
      <c r="E38" s="12">
        <f t="shared" si="19"/>
        <v>4.7825418998395798E-2</v>
      </c>
      <c r="F38" s="12">
        <f t="shared" si="19"/>
        <v>4.9261146067080028E-2</v>
      </c>
      <c r="G38" s="12">
        <f t="shared" si="19"/>
        <v>5.4453577738029356E-2</v>
      </c>
      <c r="H38" s="12">
        <f t="shared" si="19"/>
        <v>-4.2735453918891539E-2</v>
      </c>
      <c r="I38" s="12">
        <f t="shared" si="19"/>
        <v>3.381787730167176E-2</v>
      </c>
      <c r="J38" s="12">
        <f t="shared" si="19"/>
        <v>3.766618419168067E-2</v>
      </c>
      <c r="K38" s="12">
        <f t="shared" si="19"/>
        <v>3.8861562395092225E-2</v>
      </c>
      <c r="L38" s="12">
        <f t="shared" si="19"/>
        <v>3.9626550815850488E-2</v>
      </c>
      <c r="M38" s="12">
        <f t="shared" si="19"/>
        <v>4.005008289740522E-2</v>
      </c>
      <c r="N38" s="12">
        <f t="shared" si="19"/>
        <v>4.0519387574466527E-2</v>
      </c>
      <c r="O38" s="12">
        <f t="shared" si="19"/>
        <v>4.1048994548717389E-2</v>
      </c>
      <c r="P38" s="12">
        <f t="shared" si="19"/>
        <v>4.1500836888127259E-2</v>
      </c>
      <c r="Q38" s="12">
        <f t="shared" si="19"/>
        <v>4.1593446189570359E-2</v>
      </c>
      <c r="R38" s="12">
        <f t="shared" si="19"/>
        <v>4.2145575708092367E-2</v>
      </c>
      <c r="S38" s="12">
        <f t="shared" si="19"/>
        <v>4.2763844113644485E-2</v>
      </c>
      <c r="T38" s="12">
        <f t="shared" si="19"/>
        <v>4.332982470724802E-2</v>
      </c>
      <c r="U38" s="12">
        <f t="shared" si="19"/>
        <v>4.3849885807969016E-2</v>
      </c>
      <c r="V38" s="12">
        <f t="shared" si="19"/>
        <v>4.4329509772684898E-2</v>
      </c>
      <c r="W38" s="12">
        <f t="shared" si="19"/>
        <v>4.4541229767483183E-2</v>
      </c>
      <c r="X38" s="12">
        <f t="shared" si="19"/>
        <v>4.4482805896360771E-2</v>
      </c>
      <c r="Y38" s="12">
        <f t="shared" si="19"/>
        <v>4.443394830104249E-2</v>
      </c>
      <c r="Z38" s="12">
        <f t="shared" si="19"/>
        <v>4.4390259039247169E-2</v>
      </c>
      <c r="AA38" s="12">
        <f t="shared" si="19"/>
        <v>4.423462213861417E-2</v>
      </c>
      <c r="AB38" s="12">
        <f t="shared" si="19"/>
        <v>4.4047953696787163E-2</v>
      </c>
      <c r="AC38" s="12">
        <f t="shared" si="19"/>
        <v>4.3883256495538529E-2</v>
      </c>
      <c r="AD38" s="12">
        <f t="shared" si="19"/>
        <v>4.3677330503362671E-2</v>
      </c>
      <c r="AE38" s="12">
        <f t="shared" si="19"/>
        <v>4.3524598104695528E-2</v>
      </c>
      <c r="AF38" s="12">
        <f t="shared" si="19"/>
        <v>4.358527003796292E-2</v>
      </c>
      <c r="AG38" s="12">
        <f t="shared" si="19"/>
        <v>4.3557315861781958E-2</v>
      </c>
      <c r="AH38" s="12">
        <f t="shared" si="19"/>
        <v>4.3175283136856833E-2</v>
      </c>
      <c r="AI38" s="12">
        <f t="shared" si="19"/>
        <v>4.2818168221447531E-2</v>
      </c>
      <c r="AJ38" s="12">
        <f t="shared" si="19"/>
        <v>4.251320349143943E-2</v>
      </c>
      <c r="AK38" s="12">
        <f t="shared" si="19"/>
        <v>4.2275484032428638E-2</v>
      </c>
      <c r="AL38" s="12">
        <f t="shared" si="19"/>
        <v>4.2090706085044047E-2</v>
      </c>
      <c r="AM38" s="12">
        <f t="shared" si="19"/>
        <v>4.1948549100784244E-2</v>
      </c>
      <c r="AN38" s="12">
        <f t="shared" si="19"/>
        <v>4.1783554972245535E-2</v>
      </c>
      <c r="AO38" s="12">
        <f t="shared" si="19"/>
        <v>4.1595116149879187E-2</v>
      </c>
      <c r="AP38" s="12">
        <f t="shared" si="19"/>
        <v>4.1430859338415935E-2</v>
      </c>
      <c r="AQ38" s="12">
        <f t="shared" si="19"/>
        <v>4.1287034898741325E-2</v>
      </c>
      <c r="AR38" s="12">
        <f t="shared" si="19"/>
        <v>4.116063625516355E-2</v>
      </c>
      <c r="AS38" s="12">
        <f t="shared" si="19"/>
        <v>4.1049224378952143E-2</v>
      </c>
      <c r="AT38" s="12">
        <f t="shared" si="19"/>
        <v>4.0950799772453743E-2</v>
      </c>
    </row>
    <row r="39" spans="2:66" x14ac:dyDescent="0.35">
      <c r="B39" t="s">
        <v>17</v>
      </c>
      <c r="C39" s="6">
        <f>C47+C54+C61</f>
        <v>-1.3350478800000001</v>
      </c>
      <c r="D39" s="6">
        <f t="shared" ref="D39:AT40" si="20">D47+D54+D61</f>
        <v>-1.2715139839344001</v>
      </c>
      <c r="E39" s="6">
        <f t="shared" si="20"/>
        <v>-1.133329206049966</v>
      </c>
      <c r="F39" s="6">
        <f t="shared" si="20"/>
        <v>-0.85899481558295088</v>
      </c>
      <c r="G39" s="6">
        <f t="shared" si="20"/>
        <v>-0.47444247952066487</v>
      </c>
      <c r="H39" s="6">
        <f t="shared" si="20"/>
        <v>-5.4904585750698232E-2</v>
      </c>
      <c r="I39" s="6">
        <f t="shared" si="20"/>
        <v>0.42990516964228032</v>
      </c>
      <c r="J39" s="6">
        <f t="shared" si="20"/>
        <v>0.98147587630002486</v>
      </c>
      <c r="K39" s="6">
        <f t="shared" si="20"/>
        <v>1.5832625946220706</v>
      </c>
      <c r="L39" s="6">
        <f t="shared" si="20"/>
        <v>2.2514588747307611</v>
      </c>
      <c r="M39" s="6">
        <f t="shared" si="20"/>
        <v>2.9912257734307155</v>
      </c>
      <c r="N39" s="6">
        <f t="shared" si="20"/>
        <v>3.677703869149624</v>
      </c>
      <c r="O39" s="6">
        <f t="shared" si="20"/>
        <v>4.3079761697889456</v>
      </c>
      <c r="P39" s="6">
        <f t="shared" si="20"/>
        <v>4.9749304338497202</v>
      </c>
      <c r="Q39" s="6">
        <f t="shared" si="20"/>
        <v>5.6101781999295222</v>
      </c>
      <c r="R39" s="6">
        <f t="shared" si="20"/>
        <v>6.245817068643758</v>
      </c>
      <c r="S39" s="6">
        <f t="shared" si="20"/>
        <v>6.843333161909559</v>
      </c>
      <c r="T39" s="6">
        <f t="shared" si="20"/>
        <v>7.4749961345738196</v>
      </c>
      <c r="U39" s="6">
        <f t="shared" si="20"/>
        <v>8.1422908461003853</v>
      </c>
      <c r="V39" s="6">
        <f t="shared" si="20"/>
        <v>8.84676369741649</v>
      </c>
      <c r="W39" s="6">
        <f t="shared" si="20"/>
        <v>9.5596418442277535</v>
      </c>
      <c r="X39" s="6">
        <f t="shared" si="20"/>
        <v>10.312499672458562</v>
      </c>
      <c r="Y39" s="6">
        <f t="shared" si="20"/>
        <v>11.107862229144024</v>
      </c>
      <c r="Z39" s="6">
        <f t="shared" si="20"/>
        <v>11.95081843115913</v>
      </c>
      <c r="AA39" s="6">
        <f t="shared" si="20"/>
        <v>12.874114184585043</v>
      </c>
      <c r="AB39" s="6">
        <f t="shared" si="20"/>
        <v>13.880631262187306</v>
      </c>
      <c r="AC39" s="6">
        <f t="shared" si="20"/>
        <v>15.025249650300227</v>
      </c>
      <c r="AD39" s="6">
        <f t="shared" si="20"/>
        <v>16.303836593478223</v>
      </c>
      <c r="AE39" s="6">
        <f t="shared" si="20"/>
        <v>17.771055948806136</v>
      </c>
      <c r="AF39" s="6">
        <f t="shared" si="20"/>
        <v>18.88509797411886</v>
      </c>
      <c r="AG39" s="6">
        <f t="shared" si="20"/>
        <v>20.192351692403125</v>
      </c>
      <c r="AH39" s="6">
        <f t="shared" si="20"/>
        <v>22.189799140578788</v>
      </c>
      <c r="AI39" s="6">
        <f t="shared" si="20"/>
        <v>24.354280822880586</v>
      </c>
      <c r="AJ39" s="6">
        <f t="shared" si="20"/>
        <v>26.621226216184567</v>
      </c>
      <c r="AK39" s="6">
        <f t="shared" si="20"/>
        <v>28.921751306833091</v>
      </c>
      <c r="AL39" s="6">
        <f t="shared" si="20"/>
        <v>31.256705753217261</v>
      </c>
      <c r="AM39" s="6">
        <f t="shared" si="20"/>
        <v>33.626982526209929</v>
      </c>
      <c r="AN39" s="6">
        <f t="shared" si="20"/>
        <v>36.237389939799286</v>
      </c>
      <c r="AO39" s="6">
        <f t="shared" si="20"/>
        <v>39.127151239721286</v>
      </c>
      <c r="AP39" s="6">
        <f t="shared" si="20"/>
        <v>42.133496293323837</v>
      </c>
      <c r="AQ39" s="6">
        <f t="shared" si="20"/>
        <v>45.261239079240056</v>
      </c>
      <c r="AR39" s="6">
        <f t="shared" si="20"/>
        <v>48.515396587930084</v>
      </c>
      <c r="AS39" s="6">
        <f t="shared" si="20"/>
        <v>51.901197541305692</v>
      </c>
      <c r="AT39" s="6">
        <f t="shared" si="20"/>
        <v>55.424091492674464</v>
      </c>
    </row>
    <row r="40" spans="2:66" x14ac:dyDescent="0.35">
      <c r="B40" t="s">
        <v>19</v>
      </c>
      <c r="C40" s="7">
        <f>C48+C55+C62</f>
        <v>-29.337047880000004</v>
      </c>
      <c r="D40" s="7">
        <f t="shared" si="20"/>
        <v>-26.680661863934404</v>
      </c>
      <c r="E40" s="7">
        <f t="shared" si="20"/>
        <v>-21.847096069984364</v>
      </c>
      <c r="F40" s="7">
        <f t="shared" si="20"/>
        <v>-13.887044135567312</v>
      </c>
      <c r="G40" s="7">
        <f t="shared" si="20"/>
        <v>-4.0129743750879658</v>
      </c>
      <c r="H40" s="7">
        <f t="shared" si="20"/>
        <v>6.527579679411339</v>
      </c>
      <c r="I40" s="7">
        <f t="shared" si="20"/>
        <v>19.327053707636139</v>
      </c>
      <c r="J40" s="7">
        <f t="shared" si="20"/>
        <v>33.768853049443337</v>
      </c>
      <c r="K40" s="7">
        <f t="shared" si="20"/>
        <v>49.296598991170683</v>
      </c>
      <c r="L40" s="7">
        <f t="shared" si="20"/>
        <v>66.588715385825239</v>
      </c>
      <c r="M40" s="7">
        <f t="shared" si="20"/>
        <v>85.776771664079021</v>
      </c>
      <c r="N40" s="7">
        <f t="shared" si="20"/>
        <v>99.429039577904916</v>
      </c>
      <c r="O40" s="7">
        <f t="shared" si="20"/>
        <v>114.77329415897097</v>
      </c>
      <c r="P40" s="7">
        <f t="shared" si="20"/>
        <v>129.95248502332748</v>
      </c>
      <c r="Q40" s="7">
        <f t="shared" si="20"/>
        <v>145.42029829280349</v>
      </c>
      <c r="R40" s="7">
        <f t="shared" si="20"/>
        <v>157.21805648387306</v>
      </c>
      <c r="S40" s="7">
        <f t="shared" si="20"/>
        <v>169.67756869011427</v>
      </c>
      <c r="T40" s="7">
        <f t="shared" si="20"/>
        <v>182.8251853492099</v>
      </c>
      <c r="U40" s="7">
        <f t="shared" si="20"/>
        <v>196.68823662173611</v>
      </c>
      <c r="V40" s="7">
        <f t="shared" si="20"/>
        <v>211.29507258594529</v>
      </c>
      <c r="W40" s="7">
        <f t="shared" si="20"/>
        <v>227.51368941646282</v>
      </c>
      <c r="X40" s="7">
        <f t="shared" si="20"/>
        <v>246.46109345302983</v>
      </c>
      <c r="Y40" s="7">
        <f t="shared" si="20"/>
        <v>264.61864405884324</v>
      </c>
      <c r="Z40" s="7">
        <f t="shared" si="20"/>
        <v>285.77545854386995</v>
      </c>
      <c r="AA40" s="7">
        <f t="shared" si="20"/>
        <v>309.181809611944</v>
      </c>
      <c r="AB40" s="7">
        <f t="shared" si="20"/>
        <v>334.94972309903198</v>
      </c>
      <c r="AC40" s="7">
        <f t="shared" si="20"/>
        <v>364.85832756457938</v>
      </c>
      <c r="AD40" s="7">
        <f t="shared" si="20"/>
        <v>398.00379936319507</v>
      </c>
      <c r="AE40" s="7">
        <f t="shared" si="20"/>
        <v>436.36553538230635</v>
      </c>
      <c r="AF40" s="7">
        <f t="shared" si="20"/>
        <v>449.10122918100069</v>
      </c>
      <c r="AG40" s="7">
        <f t="shared" si="20"/>
        <v>498.25347367548284</v>
      </c>
      <c r="AH40" s="7">
        <f t="shared" si="20"/>
        <v>551.829950168918</v>
      </c>
      <c r="AI40" s="7">
        <f t="shared" si="20"/>
        <v>610.09194900348245</v>
      </c>
      <c r="AJ40" s="7">
        <f t="shared" si="20"/>
        <v>668.90378818292754</v>
      </c>
      <c r="AK40" s="7">
        <f t="shared" si="20"/>
        <v>728.26965645273026</v>
      </c>
      <c r="AL40" s="7">
        <f t="shared" si="20"/>
        <v>788.19405390921247</v>
      </c>
      <c r="AM40" s="7">
        <f t="shared" si="20"/>
        <v>848.6818250409865</v>
      </c>
      <c r="AN40" s="7">
        <f t="shared" si="20"/>
        <v>922.0843748035586</v>
      </c>
      <c r="AO40" s="7">
        <f t="shared" si="20"/>
        <v>998.37668586605287</v>
      </c>
      <c r="AP40" s="7">
        <f t="shared" si="20"/>
        <v>1077.6753419821496</v>
      </c>
      <c r="AQ40" s="7">
        <f t="shared" si="20"/>
        <v>1160.1017408841624</v>
      </c>
      <c r="AR40" s="7">
        <f t="shared" si="20"/>
        <v>1245.7822972948652</v>
      </c>
      <c r="AS40" s="7">
        <f t="shared" si="20"/>
        <v>1334.8486546589438</v>
      </c>
      <c r="AT40" s="7">
        <f t="shared" si="20"/>
        <v>1427.437905974391</v>
      </c>
    </row>
    <row r="42" spans="2:66" x14ac:dyDescent="0.35">
      <c r="B42" s="1" t="s">
        <v>14</v>
      </c>
      <c r="C42" s="1"/>
      <c r="D42" s="1"/>
      <c r="E42" s="1"/>
      <c r="F42" s="1"/>
    </row>
    <row r="43" spans="2:66" x14ac:dyDescent="0.35">
      <c r="B43" s="1" t="s">
        <v>29</v>
      </c>
      <c r="C43" s="1"/>
      <c r="D43" s="1"/>
      <c r="E43" s="1"/>
      <c r="F43" s="1"/>
    </row>
    <row r="44" spans="2:66" x14ac:dyDescent="0.35">
      <c r="B44" t="s">
        <v>15</v>
      </c>
      <c r="C44" s="4">
        <v>0</v>
      </c>
      <c r="D44" s="7">
        <f>C48</f>
        <v>0.92069999999999985</v>
      </c>
      <c r="E44" s="7">
        <f t="shared" ref="E44:AT44" si="21">D48</f>
        <v>1.9297871999999998</v>
      </c>
      <c r="F44" s="7">
        <f t="shared" si="21"/>
        <v>3.0336291611999999</v>
      </c>
      <c r="G44" s="7">
        <f t="shared" si="21"/>
        <v>8.5023027901152002</v>
      </c>
      <c r="H44" s="7">
        <f t="shared" si="21"/>
        <v>11.8777196634605</v>
      </c>
      <c r="I44" s="7">
        <f t="shared" si="21"/>
        <v>16.341002883292184</v>
      </c>
      <c r="J44" s="7">
        <f t="shared" si="21"/>
        <v>21.205442537001751</v>
      </c>
      <c r="K44" s="7">
        <f t="shared" si="21"/>
        <v>26.499284090835864</v>
      </c>
      <c r="L44" s="7">
        <f t="shared" si="21"/>
        <v>32.209378004031628</v>
      </c>
      <c r="M44" s="7">
        <f t="shared" si="21"/>
        <v>38.361781311035088</v>
      </c>
      <c r="N44" s="7">
        <f t="shared" si="21"/>
        <v>44.984026046913428</v>
      </c>
      <c r="O44" s="7">
        <f t="shared" si="21"/>
        <v>52.105198152465007</v>
      </c>
      <c r="P44" s="7">
        <f t="shared" si="21"/>
        <v>59.756020451167693</v>
      </c>
      <c r="Q44" s="7">
        <f t="shared" si="21"/>
        <v>67.968939902958283</v>
      </c>
      <c r="R44" s="7">
        <f t="shared" si="21"/>
        <v>76.778219349972701</v>
      </c>
      <c r="S44" s="7">
        <f t="shared" si="21"/>
        <v>86.220033980008921</v>
      </c>
      <c r="T44" s="7">
        <f t="shared" si="21"/>
        <v>96.214372413825572</v>
      </c>
      <c r="U44" s="7">
        <f t="shared" si="21"/>
        <v>106.78901475301251</v>
      </c>
      <c r="V44" s="7">
        <f t="shared" si="21"/>
        <v>117.97306626396505</v>
      </c>
      <c r="W44" s="7">
        <f t="shared" si="21"/>
        <v>129.79701928106769</v>
      </c>
      <c r="X44" s="7">
        <f t="shared" si="21"/>
        <v>138.42891402708429</v>
      </c>
      <c r="Y44" s="7">
        <f t="shared" si="21"/>
        <v>147.56432520578113</v>
      </c>
      <c r="Z44" s="7">
        <f t="shared" si="21"/>
        <v>157.23067254403605</v>
      </c>
      <c r="AA44" s="7">
        <f t="shared" si="21"/>
        <v>167.45680739500227</v>
      </c>
      <c r="AB44" s="7">
        <f t="shared" si="21"/>
        <v>178.27308540567054</v>
      </c>
      <c r="AC44" s="7">
        <f t="shared" si="21"/>
        <v>189.71144279964952</v>
      </c>
      <c r="AD44" s="7">
        <f t="shared" si="21"/>
        <v>201.80547645236422</v>
      </c>
      <c r="AE44" s="7">
        <f t="shared" si="21"/>
        <v>214.55685487162174</v>
      </c>
      <c r="AF44" s="7">
        <f t="shared" si="21"/>
        <v>227.99884649323855</v>
      </c>
      <c r="AG44" s="7">
        <f t="shared" si="21"/>
        <v>242.16634101837542</v>
      </c>
      <c r="AH44" s="7">
        <f t="shared" si="21"/>
        <v>257.09592671926202</v>
      </c>
      <c r="AI44" s="7">
        <f t="shared" si="21"/>
        <v>272.82597138281068</v>
      </c>
      <c r="AJ44" s="7">
        <f t="shared" si="21"/>
        <v>289.39670706191646</v>
      </c>
      <c r="AK44" s="7">
        <f t="shared" si="21"/>
        <v>306.72969658226111</v>
      </c>
      <c r="AL44" s="7">
        <f t="shared" si="21"/>
        <v>324.86000362054159</v>
      </c>
      <c r="AM44" s="7">
        <f t="shared" si="21"/>
        <v>343.824304782583</v>
      </c>
      <c r="AN44" s="7">
        <f t="shared" si="21"/>
        <v>363.66096379807828</v>
      </c>
      <c r="AO44" s="7">
        <f t="shared" si="21"/>
        <v>384.41010912828636</v>
      </c>
      <c r="AP44" s="7">
        <f t="shared" si="21"/>
        <v>406.11371514368403</v>
      </c>
      <c r="AQ44" s="7">
        <f t="shared" si="21"/>
        <v>428.81568703578995</v>
      </c>
      <c r="AR44" s="7">
        <f t="shared" si="21"/>
        <v>452.56194963493277</v>
      </c>
      <c r="AS44" s="7">
        <f t="shared" si="21"/>
        <v>477.40054031363616</v>
      </c>
      <c r="AT44" s="7">
        <f t="shared" si="21"/>
        <v>503.3817061635599</v>
      </c>
      <c r="AU44" s="7"/>
    </row>
    <row r="45" spans="2:66" x14ac:dyDescent="0.35">
      <c r="B45" t="s">
        <v>16</v>
      </c>
      <c r="C45" s="3">
        <f t="shared" ref="C45:AT45" si="22">C10</f>
        <v>0.89999999999999991</v>
      </c>
      <c r="D45" s="3">
        <f t="shared" si="22"/>
        <v>0.94499999999999995</v>
      </c>
      <c r="E45" s="3">
        <f t="shared" si="22"/>
        <v>0.99225000000000008</v>
      </c>
      <c r="F45" s="3">
        <f t="shared" si="22"/>
        <v>5.2093125000000002</v>
      </c>
      <c r="G45" s="3">
        <f t="shared" si="22"/>
        <v>2.9172150000000006</v>
      </c>
      <c r="H45" s="3">
        <f t="shared" si="22"/>
        <v>3.8288446875000006</v>
      </c>
      <c r="I45" s="3">
        <f t="shared" si="22"/>
        <v>4.0202869218750008</v>
      </c>
      <c r="J45" s="3">
        <f t="shared" si="22"/>
        <v>4.2213012679687507</v>
      </c>
      <c r="K45" s="3">
        <f t="shared" si="22"/>
        <v>4.3901533186875019</v>
      </c>
      <c r="L45" s="3">
        <f t="shared" si="22"/>
        <v>4.5657594514350022</v>
      </c>
      <c r="M45" s="3">
        <f t="shared" si="22"/>
        <v>4.7483898294924023</v>
      </c>
      <c r="N45" s="3">
        <f t="shared" si="22"/>
        <v>4.9383254226720981</v>
      </c>
      <c r="O45" s="3">
        <f t="shared" si="22"/>
        <v>5.1358584395789819</v>
      </c>
      <c r="P45" s="3">
        <f t="shared" si="22"/>
        <v>5.3412927771621419</v>
      </c>
      <c r="Q45" s="3">
        <f t="shared" si="22"/>
        <v>5.5549444882486272</v>
      </c>
      <c r="R45" s="3">
        <f t="shared" si="22"/>
        <v>5.7771422677785722</v>
      </c>
      <c r="S45" s="3">
        <f t="shared" si="22"/>
        <v>5.892685113134144</v>
      </c>
      <c r="T45" s="3">
        <f t="shared" si="22"/>
        <v>6.0105388153968269</v>
      </c>
      <c r="U45" s="3">
        <f t="shared" si="22"/>
        <v>6.1307495917047632</v>
      </c>
      <c r="V45" s="3">
        <f t="shared" si="22"/>
        <v>6.2533645835388585</v>
      </c>
      <c r="W45" s="3">
        <f t="shared" si="22"/>
        <v>2.6013996667521648</v>
      </c>
      <c r="X45" s="3">
        <f t="shared" si="22"/>
        <v>2.705455653422252</v>
      </c>
      <c r="Y45" s="3">
        <f t="shared" si="22"/>
        <v>2.8136738795591421</v>
      </c>
      <c r="Z45" s="3">
        <f t="shared" si="22"/>
        <v>2.9262208347415077</v>
      </c>
      <c r="AA45" s="3">
        <f t="shared" si="22"/>
        <v>3.0432696681311682</v>
      </c>
      <c r="AB45" s="3">
        <f t="shared" si="22"/>
        <v>3.1650004548564152</v>
      </c>
      <c r="AC45" s="3">
        <f t="shared" si="22"/>
        <v>3.2916004730506718</v>
      </c>
      <c r="AD45" s="3">
        <f t="shared" si="22"/>
        <v>3.3903484872421923</v>
      </c>
      <c r="AE45" s="3">
        <f t="shared" si="22"/>
        <v>3.4920589418594581</v>
      </c>
      <c r="AF45" s="3">
        <f t="shared" si="22"/>
        <v>3.5968207101152418</v>
      </c>
      <c r="AG45" s="3">
        <f t="shared" si="22"/>
        <v>3.7047253314186994</v>
      </c>
      <c r="AH45" s="3">
        <f t="shared" si="22"/>
        <v>3.8158670913612607</v>
      </c>
      <c r="AI45" s="3">
        <f t="shared" si="22"/>
        <v>3.9303431041020986</v>
      </c>
      <c r="AJ45" s="3">
        <f t="shared" si="22"/>
        <v>3.9303431041020986</v>
      </c>
      <c r="AK45" s="3">
        <f t="shared" si="22"/>
        <v>3.9303431041020986</v>
      </c>
      <c r="AL45" s="3">
        <f t="shared" si="22"/>
        <v>3.9303431041020986</v>
      </c>
      <c r="AM45" s="3">
        <f t="shared" si="22"/>
        <v>3.9303431041020986</v>
      </c>
      <c r="AN45" s="3">
        <f t="shared" si="22"/>
        <v>3.9303431041020986</v>
      </c>
      <c r="AO45" s="3">
        <f t="shared" si="22"/>
        <v>3.9303431041020986</v>
      </c>
      <c r="AP45" s="3">
        <f t="shared" si="22"/>
        <v>3.9303431041020986</v>
      </c>
      <c r="AQ45" s="3">
        <f t="shared" si="22"/>
        <v>3.9303431041020986</v>
      </c>
      <c r="AR45" s="3">
        <f t="shared" si="22"/>
        <v>3.9303431041020986</v>
      </c>
      <c r="AS45" s="3">
        <f t="shared" si="22"/>
        <v>3.9303431041020986</v>
      </c>
      <c r="AT45" s="3">
        <f t="shared" si="22"/>
        <v>3.9303431041020986</v>
      </c>
      <c r="AU45" s="3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</row>
    <row r="46" spans="2:66" x14ac:dyDescent="0.35">
      <c r="B46" t="s">
        <v>18</v>
      </c>
      <c r="C46" s="16">
        <f>(0.07*0.6)+(0.01*0.4)</f>
        <v>4.5999999999999999E-2</v>
      </c>
      <c r="D46" s="16">
        <f t="shared" ref="D46:AT46" si="23">(0.07*0.6)+(0.01*0.4)</f>
        <v>4.5999999999999999E-2</v>
      </c>
      <c r="E46" s="16">
        <f t="shared" si="23"/>
        <v>4.5999999999999999E-2</v>
      </c>
      <c r="F46" s="16">
        <f t="shared" si="23"/>
        <v>4.5999999999999999E-2</v>
      </c>
      <c r="G46" s="16">
        <f t="shared" si="23"/>
        <v>4.5999999999999999E-2</v>
      </c>
      <c r="H46" s="16">
        <f t="shared" si="23"/>
        <v>4.5999999999999999E-2</v>
      </c>
      <c r="I46" s="16">
        <f t="shared" si="23"/>
        <v>4.5999999999999999E-2</v>
      </c>
      <c r="J46" s="16">
        <f t="shared" si="23"/>
        <v>4.5999999999999999E-2</v>
      </c>
      <c r="K46" s="16">
        <f t="shared" si="23"/>
        <v>4.5999999999999999E-2</v>
      </c>
      <c r="L46" s="16">
        <f t="shared" si="23"/>
        <v>4.5999999999999999E-2</v>
      </c>
      <c r="M46" s="16">
        <f t="shared" si="23"/>
        <v>4.5999999999999999E-2</v>
      </c>
      <c r="N46" s="16">
        <f t="shared" si="23"/>
        <v>4.5999999999999999E-2</v>
      </c>
      <c r="O46" s="16">
        <f t="shared" si="23"/>
        <v>4.5999999999999999E-2</v>
      </c>
      <c r="P46" s="16">
        <f t="shared" si="23"/>
        <v>4.5999999999999999E-2</v>
      </c>
      <c r="Q46" s="16">
        <f t="shared" si="23"/>
        <v>4.5999999999999999E-2</v>
      </c>
      <c r="R46" s="16">
        <f t="shared" si="23"/>
        <v>4.5999999999999999E-2</v>
      </c>
      <c r="S46" s="16">
        <f t="shared" si="23"/>
        <v>4.5999999999999999E-2</v>
      </c>
      <c r="T46" s="16">
        <f t="shared" si="23"/>
        <v>4.5999999999999999E-2</v>
      </c>
      <c r="U46" s="16">
        <f t="shared" si="23"/>
        <v>4.5999999999999999E-2</v>
      </c>
      <c r="V46" s="16">
        <f t="shared" si="23"/>
        <v>4.5999999999999999E-2</v>
      </c>
      <c r="W46" s="16">
        <f t="shared" si="23"/>
        <v>4.5999999999999999E-2</v>
      </c>
      <c r="X46" s="16">
        <f t="shared" si="23"/>
        <v>4.5999999999999999E-2</v>
      </c>
      <c r="Y46" s="16">
        <f t="shared" si="23"/>
        <v>4.5999999999999999E-2</v>
      </c>
      <c r="Z46" s="16">
        <f t="shared" si="23"/>
        <v>4.5999999999999999E-2</v>
      </c>
      <c r="AA46" s="16">
        <f t="shared" si="23"/>
        <v>4.5999999999999999E-2</v>
      </c>
      <c r="AB46" s="16">
        <f t="shared" si="23"/>
        <v>4.5999999999999999E-2</v>
      </c>
      <c r="AC46" s="16">
        <f t="shared" si="23"/>
        <v>4.5999999999999999E-2</v>
      </c>
      <c r="AD46" s="16">
        <f t="shared" si="23"/>
        <v>4.5999999999999999E-2</v>
      </c>
      <c r="AE46" s="16">
        <f t="shared" si="23"/>
        <v>4.5999999999999999E-2</v>
      </c>
      <c r="AF46" s="16">
        <f t="shared" si="23"/>
        <v>4.5999999999999999E-2</v>
      </c>
      <c r="AG46" s="16">
        <f t="shared" si="23"/>
        <v>4.5999999999999999E-2</v>
      </c>
      <c r="AH46" s="16">
        <f t="shared" si="23"/>
        <v>4.5999999999999999E-2</v>
      </c>
      <c r="AI46" s="16">
        <f t="shared" si="23"/>
        <v>4.5999999999999999E-2</v>
      </c>
      <c r="AJ46" s="16">
        <f t="shared" si="23"/>
        <v>4.5999999999999999E-2</v>
      </c>
      <c r="AK46" s="16">
        <f t="shared" si="23"/>
        <v>4.5999999999999999E-2</v>
      </c>
      <c r="AL46" s="16">
        <f t="shared" si="23"/>
        <v>4.5999999999999999E-2</v>
      </c>
      <c r="AM46" s="16">
        <f t="shared" si="23"/>
        <v>4.5999999999999999E-2</v>
      </c>
      <c r="AN46" s="16">
        <f t="shared" si="23"/>
        <v>4.5999999999999999E-2</v>
      </c>
      <c r="AO46" s="16">
        <f t="shared" si="23"/>
        <v>4.5999999999999999E-2</v>
      </c>
      <c r="AP46" s="16">
        <f t="shared" si="23"/>
        <v>4.5999999999999999E-2</v>
      </c>
      <c r="AQ46" s="16">
        <f t="shared" si="23"/>
        <v>4.5999999999999999E-2</v>
      </c>
      <c r="AR46" s="16">
        <f t="shared" si="23"/>
        <v>4.5999999999999999E-2</v>
      </c>
      <c r="AS46" s="16">
        <f t="shared" si="23"/>
        <v>4.5999999999999999E-2</v>
      </c>
      <c r="AT46" s="16">
        <f t="shared" si="23"/>
        <v>4.5999999999999999E-2</v>
      </c>
      <c r="AU46" s="2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2:66" x14ac:dyDescent="0.35">
      <c r="B47" t="s">
        <v>17</v>
      </c>
      <c r="C47" s="6">
        <f>C44*(C46)+C45*(C46/2)</f>
        <v>2.0699999999999996E-2</v>
      </c>
      <c r="D47" s="6">
        <f t="shared" ref="D47:AT47" si="24">D44*(D46)+D45*(D46/2)</f>
        <v>6.4087199999999983E-2</v>
      </c>
      <c r="E47" s="6">
        <f t="shared" si="24"/>
        <v>0.11159196119999999</v>
      </c>
      <c r="F47" s="6">
        <f t="shared" si="24"/>
        <v>0.25936112891520002</v>
      </c>
      <c r="G47" s="6">
        <f t="shared" si="24"/>
        <v>0.45820187334529927</v>
      </c>
      <c r="H47" s="6">
        <f t="shared" si="24"/>
        <v>0.63443853233168301</v>
      </c>
      <c r="I47" s="6">
        <f t="shared" si="24"/>
        <v>0.84415273183456552</v>
      </c>
      <c r="J47" s="6">
        <f t="shared" si="24"/>
        <v>1.0725402858653619</v>
      </c>
      <c r="K47" s="6">
        <f t="shared" si="24"/>
        <v>1.3199405945082623</v>
      </c>
      <c r="L47" s="6">
        <f t="shared" si="24"/>
        <v>1.5866438555684599</v>
      </c>
      <c r="M47" s="6">
        <f t="shared" si="24"/>
        <v>1.8738549063859393</v>
      </c>
      <c r="N47" s="6">
        <f t="shared" si="24"/>
        <v>2.1828466828794761</v>
      </c>
      <c r="O47" s="6">
        <f t="shared" si="24"/>
        <v>2.5149638591237067</v>
      </c>
      <c r="P47" s="6">
        <f t="shared" si="24"/>
        <v>2.8716266746284433</v>
      </c>
      <c r="Q47" s="6">
        <f t="shared" si="24"/>
        <v>3.2543349587657997</v>
      </c>
      <c r="R47" s="6">
        <f t="shared" si="24"/>
        <v>3.6646723622576514</v>
      </c>
      <c r="S47" s="6">
        <f t="shared" si="24"/>
        <v>4.1016533206824954</v>
      </c>
      <c r="T47" s="6">
        <f t="shared" si="24"/>
        <v>4.5641035237901031</v>
      </c>
      <c r="U47" s="6">
        <f t="shared" si="24"/>
        <v>5.0533019192477848</v>
      </c>
      <c r="V47" s="6">
        <f t="shared" si="24"/>
        <v>5.5705884335637856</v>
      </c>
      <c r="W47" s="6">
        <f t="shared" si="24"/>
        <v>6.0304950792644139</v>
      </c>
      <c r="X47" s="6">
        <f t="shared" si="24"/>
        <v>6.4299555252745888</v>
      </c>
      <c r="Y47" s="6">
        <f t="shared" si="24"/>
        <v>6.8526734586957927</v>
      </c>
      <c r="Z47" s="6">
        <f t="shared" si="24"/>
        <v>7.2999140162247125</v>
      </c>
      <c r="AA47" s="6">
        <f t="shared" si="24"/>
        <v>7.7730083425371213</v>
      </c>
      <c r="AB47" s="6">
        <f t="shared" si="24"/>
        <v>8.273356939122543</v>
      </c>
      <c r="AC47" s="6">
        <f t="shared" si="24"/>
        <v>8.8024331796640425</v>
      </c>
      <c r="AD47" s="6">
        <f t="shared" si="24"/>
        <v>9.3610299320153239</v>
      </c>
      <c r="AE47" s="6">
        <f t="shared" si="24"/>
        <v>9.9499326797573673</v>
      </c>
      <c r="AF47" s="6">
        <f t="shared" si="24"/>
        <v>10.570673815021623</v>
      </c>
      <c r="AG47" s="6">
        <f t="shared" si="24"/>
        <v>11.224860369467899</v>
      </c>
      <c r="AH47" s="6">
        <f t="shared" si="24"/>
        <v>11.914177572187361</v>
      </c>
      <c r="AI47" s="6">
        <f t="shared" si="24"/>
        <v>12.64039257500364</v>
      </c>
      <c r="AJ47" s="6">
        <f t="shared" si="24"/>
        <v>13.402646416242504</v>
      </c>
      <c r="AK47" s="6">
        <f t="shared" si="24"/>
        <v>14.199963934178358</v>
      </c>
      <c r="AL47" s="6">
        <f t="shared" si="24"/>
        <v>15.033958057939261</v>
      </c>
      <c r="AM47" s="6">
        <f t="shared" si="24"/>
        <v>15.906315911393166</v>
      </c>
      <c r="AN47" s="6">
        <f t="shared" si="24"/>
        <v>16.818802226105952</v>
      </c>
      <c r="AO47" s="6">
        <f t="shared" si="24"/>
        <v>17.773262911295522</v>
      </c>
      <c r="AP47" s="6">
        <f t="shared" si="24"/>
        <v>18.771628788003817</v>
      </c>
      <c r="AQ47" s="6">
        <f t="shared" si="24"/>
        <v>19.815919495040689</v>
      </c>
      <c r="AR47" s="6">
        <f t="shared" si="24"/>
        <v>20.908247574601258</v>
      </c>
      <c r="AS47" s="6">
        <f t="shared" si="24"/>
        <v>22.050822745821613</v>
      </c>
      <c r="AT47" s="6">
        <f t="shared" si="24"/>
        <v>23.245956374918105</v>
      </c>
      <c r="AU47" s="6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2:66" x14ac:dyDescent="0.35">
      <c r="B48" t="s">
        <v>19</v>
      </c>
      <c r="C48" s="7">
        <f t="shared" ref="C48:AT48" si="25">C44+C45+C47</f>
        <v>0.92069999999999985</v>
      </c>
      <c r="D48" s="7">
        <f t="shared" si="25"/>
        <v>1.9297871999999998</v>
      </c>
      <c r="E48" s="7">
        <f t="shared" si="25"/>
        <v>3.0336291611999999</v>
      </c>
      <c r="F48" s="7">
        <f t="shared" si="25"/>
        <v>8.5023027901152002</v>
      </c>
      <c r="G48" s="7">
        <f t="shared" si="25"/>
        <v>11.8777196634605</v>
      </c>
      <c r="H48" s="7">
        <f t="shared" si="25"/>
        <v>16.341002883292184</v>
      </c>
      <c r="I48" s="7">
        <f t="shared" si="25"/>
        <v>21.205442537001751</v>
      </c>
      <c r="J48" s="7">
        <f t="shared" si="25"/>
        <v>26.499284090835864</v>
      </c>
      <c r="K48" s="7">
        <f t="shared" si="25"/>
        <v>32.209378004031628</v>
      </c>
      <c r="L48" s="7">
        <f t="shared" si="25"/>
        <v>38.361781311035088</v>
      </c>
      <c r="M48" s="7">
        <f t="shared" si="25"/>
        <v>44.984026046913428</v>
      </c>
      <c r="N48" s="7">
        <f t="shared" si="25"/>
        <v>52.105198152465007</v>
      </c>
      <c r="O48" s="7">
        <f t="shared" si="25"/>
        <v>59.756020451167693</v>
      </c>
      <c r="P48" s="7">
        <f t="shared" si="25"/>
        <v>67.968939902958283</v>
      </c>
      <c r="Q48" s="7">
        <f t="shared" si="25"/>
        <v>76.778219349972701</v>
      </c>
      <c r="R48" s="7">
        <f t="shared" si="25"/>
        <v>86.220033980008921</v>
      </c>
      <c r="S48" s="7">
        <f t="shared" si="25"/>
        <v>96.214372413825572</v>
      </c>
      <c r="T48" s="7">
        <f t="shared" si="25"/>
        <v>106.78901475301251</v>
      </c>
      <c r="U48" s="7">
        <f t="shared" si="25"/>
        <v>117.97306626396505</v>
      </c>
      <c r="V48" s="7">
        <f t="shared" si="25"/>
        <v>129.79701928106769</v>
      </c>
      <c r="W48" s="7">
        <f t="shared" si="25"/>
        <v>138.42891402708429</v>
      </c>
      <c r="X48" s="7">
        <f t="shared" si="25"/>
        <v>147.56432520578113</v>
      </c>
      <c r="Y48" s="7">
        <f t="shared" si="25"/>
        <v>157.23067254403605</v>
      </c>
      <c r="Z48" s="7">
        <f t="shared" si="25"/>
        <v>167.45680739500227</v>
      </c>
      <c r="AA48" s="7">
        <f t="shared" si="25"/>
        <v>178.27308540567054</v>
      </c>
      <c r="AB48" s="7">
        <f t="shared" si="25"/>
        <v>189.71144279964952</v>
      </c>
      <c r="AC48" s="7">
        <f t="shared" si="25"/>
        <v>201.80547645236422</v>
      </c>
      <c r="AD48" s="7">
        <f t="shared" si="25"/>
        <v>214.55685487162174</v>
      </c>
      <c r="AE48" s="7">
        <f t="shared" si="25"/>
        <v>227.99884649323855</v>
      </c>
      <c r="AF48" s="7">
        <f t="shared" si="25"/>
        <v>242.16634101837542</v>
      </c>
      <c r="AG48" s="7">
        <f t="shared" si="25"/>
        <v>257.09592671926202</v>
      </c>
      <c r="AH48" s="7">
        <f t="shared" si="25"/>
        <v>272.82597138281068</v>
      </c>
      <c r="AI48" s="7">
        <f t="shared" si="25"/>
        <v>289.39670706191646</v>
      </c>
      <c r="AJ48" s="7">
        <f t="shared" si="25"/>
        <v>306.72969658226111</v>
      </c>
      <c r="AK48" s="7">
        <f t="shared" si="25"/>
        <v>324.86000362054159</v>
      </c>
      <c r="AL48" s="7">
        <f t="shared" si="25"/>
        <v>343.824304782583</v>
      </c>
      <c r="AM48" s="7">
        <f t="shared" si="25"/>
        <v>363.66096379807828</v>
      </c>
      <c r="AN48" s="7">
        <f t="shared" si="25"/>
        <v>384.41010912828636</v>
      </c>
      <c r="AO48" s="7">
        <f t="shared" si="25"/>
        <v>406.11371514368403</v>
      </c>
      <c r="AP48" s="7">
        <f t="shared" si="25"/>
        <v>428.81568703578995</v>
      </c>
      <c r="AQ48" s="7">
        <f t="shared" si="25"/>
        <v>452.56194963493277</v>
      </c>
      <c r="AR48" s="7">
        <f t="shared" si="25"/>
        <v>477.40054031363616</v>
      </c>
      <c r="AS48" s="7">
        <f t="shared" si="25"/>
        <v>503.3817061635599</v>
      </c>
      <c r="AT48" s="7">
        <f t="shared" si="25"/>
        <v>530.55800564258016</v>
      </c>
      <c r="AU48" s="7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2:66" x14ac:dyDescent="0.35"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2:66" x14ac:dyDescent="0.35">
      <c r="B50" s="1" t="s">
        <v>35</v>
      </c>
      <c r="C50" s="1"/>
    </row>
    <row r="51" spans="2:66" x14ac:dyDescent="0.35">
      <c r="B51" t="s">
        <v>15</v>
      </c>
      <c r="C51" s="4">
        <v>-30</v>
      </c>
      <c r="D51" s="7">
        <f t="shared" ref="D51:AT51" si="26">C55</f>
        <v>-30.459300000000002</v>
      </c>
      <c r="E51" s="7">
        <f t="shared" si="26"/>
        <v>-30.893692800000004</v>
      </c>
      <c r="F51" s="7">
        <f t="shared" si="26"/>
        <v>-31.299730918800005</v>
      </c>
      <c r="G51" s="7">
        <f t="shared" si="26"/>
        <v>-27.410391853564807</v>
      </c>
      <c r="H51" s="7">
        <f t="shared" si="26"/>
        <v>-25.686958933828787</v>
      </c>
      <c r="I51" s="7">
        <f t="shared" si="26"/>
        <v>-22.951650929472411</v>
      </c>
      <c r="J51" s="7">
        <f t="shared" si="26"/>
        <v>-19.894673351150015</v>
      </c>
      <c r="K51" s="7">
        <f t="shared" si="26"/>
        <v>-16.491437128170883</v>
      </c>
      <c r="L51" s="7">
        <f t="shared" si="26"/>
        <v>-12.758916391049429</v>
      </c>
      <c r="M51" s="7">
        <f t="shared" si="26"/>
        <v>-8.6750546262196941</v>
      </c>
      <c r="N51" s="7">
        <f t="shared" si="26"/>
        <v>-4.2165043434550729</v>
      </c>
      <c r="O51" s="7">
        <f t="shared" si="26"/>
        <v>0.64144336413955017</v>
      </c>
      <c r="P51" s="7">
        <f t="shared" si="26"/>
        <v>5.9249329425792681</v>
      </c>
      <c r="Q51" s="7">
        <f t="shared" si="26"/>
        <v>11.661622368974786</v>
      </c>
      <c r="R51" s="7">
        <f t="shared" si="26"/>
        <v>17.88076520942597</v>
      </c>
      <c r="S51" s="7">
        <f t="shared" si="26"/>
        <v>24.613296948997043</v>
      </c>
      <c r="T51" s="7">
        <f t="shared" si="26"/>
        <v>31.773725479387139</v>
      </c>
      <c r="U51" s="7">
        <f t="shared" si="26"/>
        <v>39.384098059589903</v>
      </c>
      <c r="V51" s="7">
        <f t="shared" si="26"/>
        <v>47.467523402645014</v>
      </c>
      <c r="W51" s="7">
        <f t="shared" si="26"/>
        <v>56.048221448126938</v>
      </c>
      <c r="X51" s="7">
        <f t="shared" si="26"/>
        <v>61.287671493828242</v>
      </c>
      <c r="Y51" s="7">
        <f t="shared" si="26"/>
        <v>66.874585515995307</v>
      </c>
      <c r="Z51" s="7">
        <f t="shared" si="26"/>
        <v>72.829204828520091</v>
      </c>
      <c r="AA51" s="7">
        <f t="shared" si="26"/>
        <v>79.172872164572581</v>
      </c>
      <c r="AB51" s="7">
        <f t="shared" si="26"/>
        <v>85.928089154641114</v>
      </c>
      <c r="AC51" s="7">
        <f t="shared" si="26"/>
        <v>93.118576721072714</v>
      </c>
      <c r="AD51" s="7">
        <f t="shared" si="26"/>
        <v>100.7693385341729</v>
      </c>
      <c r="AE51" s="7">
        <f t="shared" si="26"/>
        <v>108.87305460919362</v>
      </c>
      <c r="AF51" s="7">
        <f t="shared" si="26"/>
        <v>117.45359141873874</v>
      </c>
      <c r="AG51" s="7">
        <f t="shared" si="26"/>
        <v>126.53600421044861</v>
      </c>
      <c r="AH51" s="7">
        <f t="shared" si="26"/>
        <v>136.14659441817057</v>
      </c>
      <c r="AI51" s="7">
        <f t="shared" si="26"/>
        <v>146.31296979586898</v>
      </c>
      <c r="AJ51" s="7">
        <f t="shared" si="26"/>
        <v>157.06410740197541</v>
      </c>
      <c r="AK51" s="7">
        <f t="shared" si="26"/>
        <v>168.30979733796272</v>
      </c>
      <c r="AL51" s="7">
        <f t="shared" si="26"/>
        <v>180.07278901100545</v>
      </c>
      <c r="AM51" s="7">
        <f t="shared" si="26"/>
        <v>192.37687830100813</v>
      </c>
      <c r="AN51" s="7">
        <f t="shared" si="26"/>
        <v>205.24695569835094</v>
      </c>
      <c r="AO51" s="7">
        <f t="shared" si="26"/>
        <v>218.70905665597152</v>
      </c>
      <c r="AP51" s="7">
        <f t="shared" si="26"/>
        <v>232.79041425764265</v>
      </c>
      <c r="AQ51" s="7">
        <f t="shared" si="26"/>
        <v>247.51951430899067</v>
      </c>
      <c r="AR51" s="7">
        <f t="shared" si="26"/>
        <v>262.92615296270066</v>
      </c>
      <c r="AS51" s="7">
        <f t="shared" si="26"/>
        <v>279.04149699448135</v>
      </c>
      <c r="AT51" s="7">
        <f t="shared" si="26"/>
        <v>295.89814685172394</v>
      </c>
    </row>
    <row r="52" spans="2:66" x14ac:dyDescent="0.35">
      <c r="B52" t="s">
        <v>16</v>
      </c>
      <c r="C52" s="3">
        <f t="shared" ref="C52:AT52" si="27">C16</f>
        <v>0.89999999999999991</v>
      </c>
      <c r="D52" s="3">
        <f t="shared" si="27"/>
        <v>0.94499999999999995</v>
      </c>
      <c r="E52" s="3">
        <f t="shared" si="27"/>
        <v>0.99225000000000008</v>
      </c>
      <c r="F52" s="3">
        <f t="shared" si="27"/>
        <v>5.2093125000000002</v>
      </c>
      <c r="G52" s="3">
        <f t="shared" si="27"/>
        <v>2.9172150000000006</v>
      </c>
      <c r="H52" s="3">
        <f t="shared" si="27"/>
        <v>3.8288446875000006</v>
      </c>
      <c r="I52" s="3">
        <f t="shared" si="27"/>
        <v>4.0202869218750008</v>
      </c>
      <c r="J52" s="3">
        <f t="shared" si="27"/>
        <v>4.2213012679687507</v>
      </c>
      <c r="K52" s="3">
        <f t="shared" si="27"/>
        <v>4.3901533186875019</v>
      </c>
      <c r="L52" s="3">
        <f t="shared" si="27"/>
        <v>4.5657594514350022</v>
      </c>
      <c r="M52" s="3">
        <f t="shared" si="27"/>
        <v>4.7483898294924023</v>
      </c>
      <c r="N52" s="3">
        <f t="shared" si="27"/>
        <v>4.9383254226720981</v>
      </c>
      <c r="O52" s="3">
        <f t="shared" si="27"/>
        <v>5.1358584395789819</v>
      </c>
      <c r="P52" s="3">
        <f t="shared" si="27"/>
        <v>5.3412927771621419</v>
      </c>
      <c r="Q52" s="3">
        <f t="shared" si="27"/>
        <v>5.5549444882486272</v>
      </c>
      <c r="R52" s="3">
        <f t="shared" si="27"/>
        <v>5.7771422677785722</v>
      </c>
      <c r="S52" s="3">
        <f t="shared" si="27"/>
        <v>5.892685113134144</v>
      </c>
      <c r="T52" s="3">
        <f t="shared" si="27"/>
        <v>6.0105388153968269</v>
      </c>
      <c r="U52" s="3">
        <f t="shared" si="27"/>
        <v>6.1307495917047632</v>
      </c>
      <c r="V52" s="3">
        <f t="shared" si="27"/>
        <v>6.2533645835388585</v>
      </c>
      <c r="W52" s="3">
        <f t="shared" si="27"/>
        <v>2.6013996667521648</v>
      </c>
      <c r="X52" s="3">
        <f t="shared" si="27"/>
        <v>2.705455653422252</v>
      </c>
      <c r="Y52" s="3">
        <f t="shared" si="27"/>
        <v>2.8136738795591421</v>
      </c>
      <c r="Z52" s="3">
        <f t="shared" si="27"/>
        <v>2.9262208347415077</v>
      </c>
      <c r="AA52" s="3">
        <f t="shared" si="27"/>
        <v>3.0432696681311682</v>
      </c>
      <c r="AB52" s="3">
        <f t="shared" si="27"/>
        <v>3.1650004548564152</v>
      </c>
      <c r="AC52" s="3">
        <f t="shared" si="27"/>
        <v>3.2916004730506718</v>
      </c>
      <c r="AD52" s="3">
        <f t="shared" si="27"/>
        <v>3.3903484872421923</v>
      </c>
      <c r="AE52" s="3">
        <f t="shared" si="27"/>
        <v>3.4920589418594581</v>
      </c>
      <c r="AF52" s="3">
        <f t="shared" si="27"/>
        <v>3.5968207101152418</v>
      </c>
      <c r="AG52" s="3">
        <f t="shared" si="27"/>
        <v>3.7047253314186994</v>
      </c>
      <c r="AH52" s="3">
        <f t="shared" si="27"/>
        <v>3.8158670913612607</v>
      </c>
      <c r="AI52" s="3">
        <f t="shared" si="27"/>
        <v>3.9303431041020986</v>
      </c>
      <c r="AJ52" s="3">
        <f t="shared" si="27"/>
        <v>3.9303431041020986</v>
      </c>
      <c r="AK52" s="3">
        <f t="shared" si="27"/>
        <v>3.9303431041020986</v>
      </c>
      <c r="AL52" s="3">
        <f t="shared" si="27"/>
        <v>3.9303431041020986</v>
      </c>
      <c r="AM52" s="3">
        <f t="shared" si="27"/>
        <v>3.9303431041020986</v>
      </c>
      <c r="AN52" s="3">
        <f t="shared" si="27"/>
        <v>3.9303431041020986</v>
      </c>
      <c r="AO52" s="3">
        <f t="shared" si="27"/>
        <v>3.9303431041020986</v>
      </c>
      <c r="AP52" s="3">
        <f t="shared" si="27"/>
        <v>3.9303431041020986</v>
      </c>
      <c r="AQ52" s="3">
        <f t="shared" si="27"/>
        <v>3.9303431041020986</v>
      </c>
      <c r="AR52" s="3">
        <f t="shared" si="27"/>
        <v>3.9303431041020986</v>
      </c>
      <c r="AS52" s="3">
        <f t="shared" si="27"/>
        <v>3.9303431041020986</v>
      </c>
      <c r="AT52" s="3">
        <f t="shared" si="27"/>
        <v>3.9303431041020986</v>
      </c>
    </row>
    <row r="53" spans="2:66" x14ac:dyDescent="0.35">
      <c r="B53" t="s">
        <v>18</v>
      </c>
      <c r="C53" s="11">
        <f>C46</f>
        <v>4.5999999999999999E-2</v>
      </c>
      <c r="D53" s="11">
        <f t="shared" ref="D53:AT53" si="28">D46</f>
        <v>4.5999999999999999E-2</v>
      </c>
      <c r="E53" s="11">
        <f t="shared" si="28"/>
        <v>4.5999999999999999E-2</v>
      </c>
      <c r="F53" s="11">
        <f t="shared" si="28"/>
        <v>4.5999999999999999E-2</v>
      </c>
      <c r="G53" s="11">
        <f t="shared" si="28"/>
        <v>4.5999999999999999E-2</v>
      </c>
      <c r="H53" s="11">
        <f t="shared" si="28"/>
        <v>4.5999999999999999E-2</v>
      </c>
      <c r="I53" s="11">
        <f t="shared" si="28"/>
        <v>4.5999999999999999E-2</v>
      </c>
      <c r="J53" s="11">
        <f t="shared" si="28"/>
        <v>4.5999999999999999E-2</v>
      </c>
      <c r="K53" s="11">
        <f t="shared" si="28"/>
        <v>4.5999999999999999E-2</v>
      </c>
      <c r="L53" s="11">
        <f t="shared" si="28"/>
        <v>4.5999999999999999E-2</v>
      </c>
      <c r="M53" s="11">
        <f t="shared" si="28"/>
        <v>4.5999999999999999E-2</v>
      </c>
      <c r="N53" s="11">
        <f t="shared" si="28"/>
        <v>4.5999999999999999E-2</v>
      </c>
      <c r="O53" s="11">
        <f t="shared" si="28"/>
        <v>4.5999999999999999E-2</v>
      </c>
      <c r="P53" s="11">
        <f t="shared" si="28"/>
        <v>4.5999999999999999E-2</v>
      </c>
      <c r="Q53" s="11">
        <f t="shared" si="28"/>
        <v>4.5999999999999999E-2</v>
      </c>
      <c r="R53" s="11">
        <f t="shared" si="28"/>
        <v>4.5999999999999999E-2</v>
      </c>
      <c r="S53" s="11">
        <f t="shared" si="28"/>
        <v>4.5999999999999999E-2</v>
      </c>
      <c r="T53" s="11">
        <f t="shared" si="28"/>
        <v>4.5999999999999999E-2</v>
      </c>
      <c r="U53" s="11">
        <f t="shared" si="28"/>
        <v>4.5999999999999999E-2</v>
      </c>
      <c r="V53" s="11">
        <f t="shared" si="28"/>
        <v>4.5999999999999999E-2</v>
      </c>
      <c r="W53" s="11">
        <f t="shared" si="28"/>
        <v>4.5999999999999999E-2</v>
      </c>
      <c r="X53" s="11">
        <f t="shared" si="28"/>
        <v>4.5999999999999999E-2</v>
      </c>
      <c r="Y53" s="11">
        <f t="shared" si="28"/>
        <v>4.5999999999999999E-2</v>
      </c>
      <c r="Z53" s="11">
        <f t="shared" si="28"/>
        <v>4.5999999999999999E-2</v>
      </c>
      <c r="AA53" s="11">
        <f t="shared" si="28"/>
        <v>4.5999999999999999E-2</v>
      </c>
      <c r="AB53" s="11">
        <f t="shared" si="28"/>
        <v>4.5999999999999999E-2</v>
      </c>
      <c r="AC53" s="11">
        <f t="shared" si="28"/>
        <v>4.5999999999999999E-2</v>
      </c>
      <c r="AD53" s="11">
        <f t="shared" si="28"/>
        <v>4.5999999999999999E-2</v>
      </c>
      <c r="AE53" s="11">
        <f t="shared" si="28"/>
        <v>4.5999999999999999E-2</v>
      </c>
      <c r="AF53" s="11">
        <f t="shared" si="28"/>
        <v>4.5999999999999999E-2</v>
      </c>
      <c r="AG53" s="11">
        <f t="shared" si="28"/>
        <v>4.5999999999999999E-2</v>
      </c>
      <c r="AH53" s="11">
        <f t="shared" si="28"/>
        <v>4.5999999999999999E-2</v>
      </c>
      <c r="AI53" s="11">
        <f t="shared" si="28"/>
        <v>4.5999999999999999E-2</v>
      </c>
      <c r="AJ53" s="11">
        <f t="shared" si="28"/>
        <v>4.5999999999999999E-2</v>
      </c>
      <c r="AK53" s="11">
        <f t="shared" si="28"/>
        <v>4.5999999999999999E-2</v>
      </c>
      <c r="AL53" s="11">
        <f t="shared" si="28"/>
        <v>4.5999999999999999E-2</v>
      </c>
      <c r="AM53" s="11">
        <f t="shared" si="28"/>
        <v>4.5999999999999999E-2</v>
      </c>
      <c r="AN53" s="11">
        <f t="shared" si="28"/>
        <v>4.5999999999999999E-2</v>
      </c>
      <c r="AO53" s="11">
        <f t="shared" si="28"/>
        <v>4.5999999999999999E-2</v>
      </c>
      <c r="AP53" s="11">
        <f t="shared" si="28"/>
        <v>4.5999999999999999E-2</v>
      </c>
      <c r="AQ53" s="11">
        <f t="shared" si="28"/>
        <v>4.5999999999999999E-2</v>
      </c>
      <c r="AR53" s="11">
        <f t="shared" si="28"/>
        <v>4.5999999999999999E-2</v>
      </c>
      <c r="AS53" s="11">
        <f t="shared" si="28"/>
        <v>4.5999999999999999E-2</v>
      </c>
      <c r="AT53" s="11">
        <f t="shared" si="28"/>
        <v>4.5999999999999999E-2</v>
      </c>
    </row>
    <row r="54" spans="2:66" x14ac:dyDescent="0.35">
      <c r="B54" t="s">
        <v>17</v>
      </c>
      <c r="C54" s="6">
        <f>C51*(C53)+C52*(C53/2)</f>
        <v>-1.3593</v>
      </c>
      <c r="D54" s="6">
        <f t="shared" ref="D54:AT54" si="29">D51*(D53)+D52*(D53/2)</f>
        <v>-1.3793928</v>
      </c>
      <c r="E54" s="6">
        <f t="shared" si="29"/>
        <v>-1.3982881188</v>
      </c>
      <c r="F54" s="6">
        <f t="shared" si="29"/>
        <v>-1.3199734347648002</v>
      </c>
      <c r="G54" s="6">
        <f t="shared" si="29"/>
        <v>-1.1937820802639811</v>
      </c>
      <c r="H54" s="6">
        <f t="shared" si="29"/>
        <v>-1.0935366831436242</v>
      </c>
      <c r="I54" s="6">
        <f t="shared" si="29"/>
        <v>-0.96330934355260589</v>
      </c>
      <c r="J54" s="6">
        <f t="shared" si="29"/>
        <v>-0.81806504498961941</v>
      </c>
      <c r="K54" s="6">
        <f t="shared" si="29"/>
        <v>-0.65763258156604798</v>
      </c>
      <c r="L54" s="6">
        <f t="shared" si="29"/>
        <v>-0.48189768660526866</v>
      </c>
      <c r="M54" s="6">
        <f t="shared" si="29"/>
        <v>-0.28983954672778067</v>
      </c>
      <c r="N54" s="6">
        <f t="shared" si="29"/>
        <v>-8.0377715077475084E-2</v>
      </c>
      <c r="O54" s="6">
        <f t="shared" si="29"/>
        <v>0.14763113886073589</v>
      </c>
      <c r="P54" s="6">
        <f t="shared" si="29"/>
        <v>0.39539664923337559</v>
      </c>
      <c r="Q54" s="6">
        <f t="shared" si="29"/>
        <v>0.66419835220255852</v>
      </c>
      <c r="R54" s="6">
        <f t="shared" si="29"/>
        <v>0.95538947179250178</v>
      </c>
      <c r="S54" s="6">
        <f t="shared" si="29"/>
        <v>1.2677434172559494</v>
      </c>
      <c r="T54" s="6">
        <f t="shared" si="29"/>
        <v>1.5998337648059353</v>
      </c>
      <c r="U54" s="6">
        <f t="shared" si="29"/>
        <v>1.952675751350345</v>
      </c>
      <c r="V54" s="6">
        <f t="shared" si="29"/>
        <v>2.3273334619430646</v>
      </c>
      <c r="W54" s="6">
        <f t="shared" si="29"/>
        <v>2.638050378949139</v>
      </c>
      <c r="X54" s="6">
        <f t="shared" si="29"/>
        <v>2.8814583687448105</v>
      </c>
      <c r="Y54" s="6">
        <f t="shared" si="29"/>
        <v>3.1409454329656441</v>
      </c>
      <c r="Z54" s="6">
        <f t="shared" si="29"/>
        <v>3.4174465013109789</v>
      </c>
      <c r="AA54" s="6">
        <f t="shared" si="29"/>
        <v>3.7119473219373558</v>
      </c>
      <c r="AB54" s="6">
        <f t="shared" si="29"/>
        <v>4.0254871115751891</v>
      </c>
      <c r="AC54" s="6">
        <f t="shared" si="29"/>
        <v>4.3591613400495097</v>
      </c>
      <c r="AD54" s="6">
        <f t="shared" si="29"/>
        <v>4.7133675877785235</v>
      </c>
      <c r="AE54" s="6">
        <f t="shared" si="29"/>
        <v>5.0884778676856737</v>
      </c>
      <c r="AF54" s="6">
        <f t="shared" si="29"/>
        <v>5.4855920815946329</v>
      </c>
      <c r="AG54" s="6">
        <f t="shared" si="29"/>
        <v>5.9058648763032657</v>
      </c>
      <c r="AH54" s="6">
        <f t="shared" si="29"/>
        <v>6.3505082863371545</v>
      </c>
      <c r="AI54" s="6">
        <f t="shared" si="29"/>
        <v>6.820794502004321</v>
      </c>
      <c r="AJ54" s="6">
        <f t="shared" si="29"/>
        <v>7.3153468318852166</v>
      </c>
      <c r="AK54" s="6">
        <f t="shared" si="29"/>
        <v>7.8326485689406331</v>
      </c>
      <c r="AL54" s="6">
        <f t="shared" si="29"/>
        <v>8.3737461859005986</v>
      </c>
      <c r="AM54" s="6">
        <f t="shared" si="29"/>
        <v>8.939734293240722</v>
      </c>
      <c r="AN54" s="6">
        <f t="shared" si="29"/>
        <v>9.5317578535184921</v>
      </c>
      <c r="AO54" s="6">
        <f t="shared" si="29"/>
        <v>10.151014497569038</v>
      </c>
      <c r="AP54" s="6">
        <f t="shared" si="29"/>
        <v>10.798756947245909</v>
      </c>
      <c r="AQ54" s="6">
        <f t="shared" si="29"/>
        <v>11.476295549607919</v>
      </c>
      <c r="AR54" s="6">
        <f t="shared" si="29"/>
        <v>12.185000927678578</v>
      </c>
      <c r="AS54" s="6">
        <f t="shared" si="29"/>
        <v>12.926306753140489</v>
      </c>
      <c r="AT54" s="6">
        <f t="shared" si="29"/>
        <v>13.701712646573649</v>
      </c>
    </row>
    <row r="55" spans="2:66" x14ac:dyDescent="0.35">
      <c r="B55" t="s">
        <v>19</v>
      </c>
      <c r="C55" s="7">
        <f>C51+C52+C54</f>
        <v>-30.459300000000002</v>
      </c>
      <c r="D55" s="7">
        <f t="shared" ref="D55:AT55" si="30">D51+D52+D54</f>
        <v>-30.893692800000004</v>
      </c>
      <c r="E55" s="7">
        <f t="shared" si="30"/>
        <v>-31.299730918800005</v>
      </c>
      <c r="F55" s="7">
        <f t="shared" si="30"/>
        <v>-27.410391853564807</v>
      </c>
      <c r="G55" s="7">
        <f t="shared" si="30"/>
        <v>-25.686958933828787</v>
      </c>
      <c r="H55" s="7">
        <f t="shared" si="30"/>
        <v>-22.951650929472411</v>
      </c>
      <c r="I55" s="7">
        <f t="shared" si="30"/>
        <v>-19.894673351150015</v>
      </c>
      <c r="J55" s="7">
        <f t="shared" si="30"/>
        <v>-16.491437128170883</v>
      </c>
      <c r="K55" s="7">
        <f t="shared" si="30"/>
        <v>-12.758916391049429</v>
      </c>
      <c r="L55" s="7">
        <f t="shared" si="30"/>
        <v>-8.6750546262196941</v>
      </c>
      <c r="M55" s="7">
        <f t="shared" si="30"/>
        <v>-4.2165043434550729</v>
      </c>
      <c r="N55" s="7">
        <f t="shared" si="30"/>
        <v>0.64144336413955017</v>
      </c>
      <c r="O55" s="7">
        <f t="shared" si="30"/>
        <v>5.9249329425792681</v>
      </c>
      <c r="P55" s="7">
        <f t="shared" si="30"/>
        <v>11.661622368974786</v>
      </c>
      <c r="Q55" s="7">
        <f t="shared" si="30"/>
        <v>17.88076520942597</v>
      </c>
      <c r="R55" s="7">
        <f t="shared" si="30"/>
        <v>24.613296948997043</v>
      </c>
      <c r="S55" s="7">
        <f t="shared" si="30"/>
        <v>31.773725479387139</v>
      </c>
      <c r="T55" s="7">
        <f t="shared" si="30"/>
        <v>39.384098059589903</v>
      </c>
      <c r="U55" s="7">
        <f t="shared" si="30"/>
        <v>47.467523402645014</v>
      </c>
      <c r="V55" s="7">
        <f t="shared" si="30"/>
        <v>56.048221448126938</v>
      </c>
      <c r="W55" s="7">
        <f t="shared" si="30"/>
        <v>61.287671493828242</v>
      </c>
      <c r="X55" s="7">
        <f t="shared" si="30"/>
        <v>66.874585515995307</v>
      </c>
      <c r="Y55" s="7">
        <f t="shared" si="30"/>
        <v>72.829204828520091</v>
      </c>
      <c r="Z55" s="7">
        <f t="shared" si="30"/>
        <v>79.172872164572581</v>
      </c>
      <c r="AA55" s="7">
        <f t="shared" si="30"/>
        <v>85.928089154641114</v>
      </c>
      <c r="AB55" s="7">
        <f t="shared" si="30"/>
        <v>93.118576721072714</v>
      </c>
      <c r="AC55" s="7">
        <f t="shared" si="30"/>
        <v>100.7693385341729</v>
      </c>
      <c r="AD55" s="7">
        <f t="shared" si="30"/>
        <v>108.87305460919362</v>
      </c>
      <c r="AE55" s="7">
        <f t="shared" si="30"/>
        <v>117.45359141873874</v>
      </c>
      <c r="AF55" s="7">
        <f t="shared" si="30"/>
        <v>126.53600421044861</v>
      </c>
      <c r="AG55" s="7">
        <f t="shared" si="30"/>
        <v>136.14659441817057</v>
      </c>
      <c r="AH55" s="7">
        <f t="shared" si="30"/>
        <v>146.31296979586898</v>
      </c>
      <c r="AI55" s="7">
        <f t="shared" si="30"/>
        <v>157.06410740197541</v>
      </c>
      <c r="AJ55" s="7">
        <f t="shared" si="30"/>
        <v>168.30979733796272</v>
      </c>
      <c r="AK55" s="7">
        <f t="shared" si="30"/>
        <v>180.07278901100545</v>
      </c>
      <c r="AL55" s="7">
        <f t="shared" si="30"/>
        <v>192.37687830100813</v>
      </c>
      <c r="AM55" s="7">
        <f t="shared" si="30"/>
        <v>205.24695569835094</v>
      </c>
      <c r="AN55" s="7">
        <f t="shared" si="30"/>
        <v>218.70905665597152</v>
      </c>
      <c r="AO55" s="7">
        <f t="shared" si="30"/>
        <v>232.79041425764265</v>
      </c>
      <c r="AP55" s="7">
        <f t="shared" si="30"/>
        <v>247.51951430899067</v>
      </c>
      <c r="AQ55" s="7">
        <f t="shared" si="30"/>
        <v>262.92615296270066</v>
      </c>
      <c r="AR55" s="7">
        <f t="shared" si="30"/>
        <v>279.04149699448135</v>
      </c>
      <c r="AS55" s="7">
        <f t="shared" si="30"/>
        <v>295.89814685172394</v>
      </c>
      <c r="AT55" s="7">
        <f t="shared" si="30"/>
        <v>313.5302026023997</v>
      </c>
    </row>
    <row r="57" spans="2:66" x14ac:dyDescent="0.35">
      <c r="B57" s="1" t="s">
        <v>30</v>
      </c>
      <c r="C57" s="1"/>
    </row>
    <row r="58" spans="2:66" x14ac:dyDescent="0.35">
      <c r="B58" t="s">
        <v>15</v>
      </c>
      <c r="C58" s="4">
        <v>0</v>
      </c>
      <c r="D58" s="7">
        <f>C62</f>
        <v>0.20155212000000042</v>
      </c>
      <c r="E58" s="7">
        <f t="shared" ref="E58:AT58" si="31">D62</f>
        <v>2.283243736065601</v>
      </c>
      <c r="F58" s="7">
        <f t="shared" si="31"/>
        <v>6.4190056876156421</v>
      </c>
      <c r="G58" s="7">
        <f t="shared" si="31"/>
        <v>5.0210449278822979</v>
      </c>
      <c r="H58" s="7">
        <f t="shared" si="31"/>
        <v>9.7962648952803217</v>
      </c>
      <c r="I58" s="7">
        <f t="shared" si="31"/>
        <v>13.138227725591566</v>
      </c>
      <c r="J58" s="7">
        <f t="shared" si="31"/>
        <v>18.016284521784403</v>
      </c>
      <c r="K58" s="7">
        <f t="shared" si="31"/>
        <v>23.761006086778352</v>
      </c>
      <c r="L58" s="7">
        <f t="shared" si="31"/>
        <v>29.846137378188487</v>
      </c>
      <c r="M58" s="7">
        <f t="shared" si="31"/>
        <v>36.901988701009842</v>
      </c>
      <c r="N58" s="7">
        <f t="shared" si="31"/>
        <v>45.009249960620664</v>
      </c>
      <c r="O58" s="7">
        <f t="shared" si="31"/>
        <v>46.682398061300354</v>
      </c>
      <c r="P58" s="7">
        <f t="shared" si="31"/>
        <v>49.092340765224009</v>
      </c>
      <c r="Q58" s="7">
        <f t="shared" si="31"/>
        <v>50.321922751394411</v>
      </c>
      <c r="R58" s="7">
        <f t="shared" si="31"/>
        <v>50.761313733404826</v>
      </c>
      <c r="S58" s="7">
        <f t="shared" si="31"/>
        <v>46.384725554867074</v>
      </c>
      <c r="T58" s="7">
        <f t="shared" si="31"/>
        <v>41.68947079690156</v>
      </c>
      <c r="U58" s="7">
        <f t="shared" si="31"/>
        <v>36.65207253660747</v>
      </c>
      <c r="V58" s="7">
        <f t="shared" si="31"/>
        <v>31.247646955126033</v>
      </c>
      <c r="W58" s="7">
        <f t="shared" si="31"/>
        <v>25.449831856750656</v>
      </c>
      <c r="X58" s="7">
        <f t="shared" si="31"/>
        <v>27.79710389555029</v>
      </c>
      <c r="Y58" s="7">
        <f t="shared" si="31"/>
        <v>32.02218273125338</v>
      </c>
      <c r="Z58" s="7">
        <f t="shared" si="31"/>
        <v>34.558766686287093</v>
      </c>
      <c r="AA58" s="7">
        <f t="shared" si="31"/>
        <v>39.145778984295077</v>
      </c>
      <c r="AB58" s="7">
        <f t="shared" si="31"/>
        <v>44.980635051632369</v>
      </c>
      <c r="AC58" s="7">
        <f t="shared" si="31"/>
        <v>52.119703578309789</v>
      </c>
      <c r="AD58" s="7">
        <f t="shared" si="31"/>
        <v>62.283512578042242</v>
      </c>
      <c r="AE58" s="7">
        <f t="shared" si="31"/>
        <v>74.573889882379746</v>
      </c>
      <c r="AF58" s="7">
        <f t="shared" si="31"/>
        <v>90.913097470329063</v>
      </c>
      <c r="AG58" s="7">
        <f t="shared" si="31"/>
        <v>80.398883952176661</v>
      </c>
      <c r="AH58" s="7">
        <f t="shared" si="31"/>
        <v>105.0109525380502</v>
      </c>
      <c r="AI58" s="7">
        <f t="shared" si="31"/>
        <v>132.69100899023829</v>
      </c>
      <c r="AJ58" s="7">
        <f t="shared" si="31"/>
        <v>163.63113453959059</v>
      </c>
      <c r="AK58" s="7">
        <f t="shared" si="31"/>
        <v>193.86429426270371</v>
      </c>
      <c r="AL58" s="7">
        <f t="shared" si="31"/>
        <v>223.33686382118324</v>
      </c>
      <c r="AM58" s="7">
        <f t="shared" si="31"/>
        <v>251.9928708256214</v>
      </c>
      <c r="AN58" s="7">
        <f t="shared" si="31"/>
        <v>279.77390554455729</v>
      </c>
      <c r="AO58" s="7">
        <f t="shared" si="31"/>
        <v>318.96520901930074</v>
      </c>
      <c r="AP58" s="7">
        <f t="shared" si="31"/>
        <v>359.4725564647261</v>
      </c>
      <c r="AQ58" s="7">
        <f t="shared" si="31"/>
        <v>401.34014063736885</v>
      </c>
      <c r="AR58" s="7">
        <f t="shared" si="31"/>
        <v>444.6136382865289</v>
      </c>
      <c r="AS58" s="7">
        <f t="shared" si="31"/>
        <v>489.34025998674775</v>
      </c>
      <c r="AT58" s="7">
        <f t="shared" si="31"/>
        <v>535.56880164365998</v>
      </c>
    </row>
    <row r="59" spans="2:66" x14ac:dyDescent="0.35">
      <c r="B59" t="s">
        <v>16</v>
      </c>
      <c r="C59" s="3">
        <f t="shared" ref="C59:AT59" si="32">C31</f>
        <v>0.1980000000000004</v>
      </c>
      <c r="D59" s="3">
        <f t="shared" si="32"/>
        <v>2.0379000000000005</v>
      </c>
      <c r="E59" s="3">
        <f t="shared" si="32"/>
        <v>3.9823950000000075</v>
      </c>
      <c r="F59" s="3">
        <f t="shared" si="32"/>
        <v>-1.5995782499999933</v>
      </c>
      <c r="G59" s="3">
        <f t="shared" si="32"/>
        <v>4.5140822400000076</v>
      </c>
      <c r="H59" s="3">
        <f t="shared" si="32"/>
        <v>2.9377692652500009</v>
      </c>
      <c r="I59" s="3">
        <f t="shared" si="32"/>
        <v>4.3289950148325147</v>
      </c>
      <c r="J59" s="3">
        <f t="shared" si="32"/>
        <v>5.0177209295696663</v>
      </c>
      <c r="K59" s="3">
        <f t="shared" si="32"/>
        <v>5.1641767097302775</v>
      </c>
      <c r="L59" s="3">
        <f t="shared" si="32"/>
        <v>5.9091386170537881</v>
      </c>
      <c r="M59" s="3">
        <f t="shared" si="32"/>
        <v>6.7000508458382626</v>
      </c>
      <c r="N59" s="3">
        <f t="shared" si="32"/>
        <v>9.7913199332069212E-2</v>
      </c>
      <c r="O59" s="3">
        <f t="shared" si="32"/>
        <v>0.76456153211915279</v>
      </c>
      <c r="P59" s="3">
        <f t="shared" si="32"/>
        <v>-0.47832512381749837</v>
      </c>
      <c r="Q59" s="3">
        <f t="shared" si="32"/>
        <v>-1.2522539069507488</v>
      </c>
      <c r="R59" s="3">
        <f t="shared" si="32"/>
        <v>-6.0023434131313564</v>
      </c>
      <c r="S59" s="3">
        <f t="shared" si="32"/>
        <v>-6.1691911819366254</v>
      </c>
      <c r="T59" s="3">
        <f t="shared" si="32"/>
        <v>-6.3484571062718729</v>
      </c>
      <c r="U59" s="3">
        <f t="shared" si="32"/>
        <v>-6.5407387569836928</v>
      </c>
      <c r="V59" s="3">
        <f t="shared" si="32"/>
        <v>-6.7466569002850179</v>
      </c>
      <c r="W59" s="3">
        <f t="shared" si="32"/>
        <v>1.4561756527854328</v>
      </c>
      <c r="X59" s="3">
        <f t="shared" si="32"/>
        <v>3.2239930572639253</v>
      </c>
      <c r="Y59" s="3">
        <f t="shared" si="32"/>
        <v>1.4223406175511286</v>
      </c>
      <c r="Z59" s="3">
        <f t="shared" si="32"/>
        <v>3.3535543843845446</v>
      </c>
      <c r="AA59" s="3">
        <f t="shared" si="32"/>
        <v>4.4456975472267288</v>
      </c>
      <c r="AB59" s="3">
        <f t="shared" si="32"/>
        <v>5.5572813151878435</v>
      </c>
      <c r="AC59" s="3">
        <f t="shared" si="32"/>
        <v>8.300153869145781</v>
      </c>
      <c r="AD59" s="3">
        <f t="shared" si="32"/>
        <v>10.060938230653122</v>
      </c>
      <c r="AE59" s="3">
        <f t="shared" si="32"/>
        <v>13.60656218658621</v>
      </c>
      <c r="AF59" s="3">
        <f t="shared" si="32"/>
        <v>-13.343045595654999</v>
      </c>
      <c r="AG59" s="3">
        <f t="shared" si="32"/>
        <v>21.550442139241589</v>
      </c>
      <c r="AH59" s="3">
        <f t="shared" si="32"/>
        <v>23.754943170133821</v>
      </c>
      <c r="AI59" s="3">
        <f t="shared" si="32"/>
        <v>26.047031803479697</v>
      </c>
      <c r="AJ59" s="3">
        <f t="shared" si="32"/>
        <v>24.329926755056285</v>
      </c>
      <c r="AK59" s="3">
        <f t="shared" si="32"/>
        <v>22.583430754765423</v>
      </c>
      <c r="AL59" s="3">
        <f t="shared" si="32"/>
        <v>20.807005495060736</v>
      </c>
      <c r="AM59" s="3">
        <f t="shared" si="32"/>
        <v>19.000102397359868</v>
      </c>
      <c r="AN59" s="3">
        <f t="shared" si="32"/>
        <v>29.304473614568636</v>
      </c>
      <c r="AO59" s="3">
        <f t="shared" si="32"/>
        <v>29.304473614568636</v>
      </c>
      <c r="AP59" s="3">
        <f t="shared" si="32"/>
        <v>29.304473614568636</v>
      </c>
      <c r="AQ59" s="3">
        <f t="shared" si="32"/>
        <v>29.304473614568636</v>
      </c>
      <c r="AR59" s="3">
        <f t="shared" si="32"/>
        <v>29.304473614568636</v>
      </c>
      <c r="AS59" s="3">
        <f t="shared" si="32"/>
        <v>29.304473614568636</v>
      </c>
      <c r="AT59" s="3">
        <f t="shared" si="32"/>
        <v>29.304473614568636</v>
      </c>
    </row>
    <row r="60" spans="2:66" x14ac:dyDescent="0.35">
      <c r="B60" t="s">
        <v>18</v>
      </c>
      <c r="C60" s="11">
        <f t="shared" ref="C60:AT60" si="33">C53*(1-C14)</f>
        <v>3.5880000000000002E-2</v>
      </c>
      <c r="D60" s="11">
        <f t="shared" si="33"/>
        <v>3.5880000000000002E-2</v>
      </c>
      <c r="E60" s="11">
        <f t="shared" si="33"/>
        <v>3.5880000000000002E-2</v>
      </c>
      <c r="F60" s="11">
        <f t="shared" si="33"/>
        <v>3.5880000000000002E-2</v>
      </c>
      <c r="G60" s="11">
        <f t="shared" si="33"/>
        <v>3.5880000000000002E-2</v>
      </c>
      <c r="H60" s="11">
        <f t="shared" si="33"/>
        <v>3.5880000000000002E-2</v>
      </c>
      <c r="I60" s="11">
        <f t="shared" si="33"/>
        <v>3.5880000000000002E-2</v>
      </c>
      <c r="J60" s="11">
        <f t="shared" si="33"/>
        <v>3.542E-2</v>
      </c>
      <c r="K60" s="11">
        <f t="shared" si="33"/>
        <v>3.4959999999999998E-2</v>
      </c>
      <c r="L60" s="11">
        <f t="shared" si="33"/>
        <v>3.4959999999999998E-2</v>
      </c>
      <c r="M60" s="11">
        <f t="shared" si="33"/>
        <v>3.4959999999999998E-2</v>
      </c>
      <c r="N60" s="11">
        <f t="shared" si="33"/>
        <v>3.4959999999999998E-2</v>
      </c>
      <c r="O60" s="11">
        <f t="shared" si="33"/>
        <v>3.4959999999999998E-2</v>
      </c>
      <c r="P60" s="11">
        <f t="shared" si="33"/>
        <v>3.4959999999999998E-2</v>
      </c>
      <c r="Q60" s="11">
        <f t="shared" si="33"/>
        <v>3.4040000000000001E-2</v>
      </c>
      <c r="R60" s="11">
        <f t="shared" si="33"/>
        <v>3.4040000000000001E-2</v>
      </c>
      <c r="S60" s="11">
        <f t="shared" si="33"/>
        <v>3.4040000000000001E-2</v>
      </c>
      <c r="T60" s="11">
        <f t="shared" si="33"/>
        <v>3.4040000000000001E-2</v>
      </c>
      <c r="U60" s="11">
        <f t="shared" si="33"/>
        <v>3.4040000000000001E-2</v>
      </c>
      <c r="V60" s="11">
        <f t="shared" si="33"/>
        <v>3.4040000000000001E-2</v>
      </c>
      <c r="W60" s="11">
        <f t="shared" si="33"/>
        <v>3.4040000000000001E-2</v>
      </c>
      <c r="X60" s="11">
        <f t="shared" si="33"/>
        <v>3.4040000000000001E-2</v>
      </c>
      <c r="Y60" s="11">
        <f t="shared" si="33"/>
        <v>3.4040000000000001E-2</v>
      </c>
      <c r="Z60" s="11">
        <f t="shared" si="33"/>
        <v>3.4040000000000001E-2</v>
      </c>
      <c r="AA60" s="11">
        <f t="shared" si="33"/>
        <v>3.3579999999999999E-2</v>
      </c>
      <c r="AB60" s="11">
        <f t="shared" si="33"/>
        <v>3.3119999999999997E-2</v>
      </c>
      <c r="AC60" s="11">
        <f t="shared" si="33"/>
        <v>3.3119999999999997E-2</v>
      </c>
      <c r="AD60" s="11">
        <f t="shared" si="33"/>
        <v>3.3119999999999997E-2</v>
      </c>
      <c r="AE60" s="11">
        <f t="shared" si="33"/>
        <v>3.3579999999999999E-2</v>
      </c>
      <c r="AF60" s="11">
        <f t="shared" si="33"/>
        <v>3.3579999999999999E-2</v>
      </c>
      <c r="AG60" s="11">
        <f t="shared" si="33"/>
        <v>3.3579999999999999E-2</v>
      </c>
      <c r="AH60" s="11">
        <f t="shared" si="33"/>
        <v>3.3579999999999999E-2</v>
      </c>
      <c r="AI60" s="11">
        <f t="shared" si="33"/>
        <v>3.3579999999999999E-2</v>
      </c>
      <c r="AJ60" s="11">
        <f t="shared" si="33"/>
        <v>3.3579999999999999E-2</v>
      </c>
      <c r="AK60" s="11">
        <f t="shared" si="33"/>
        <v>3.3579999999999999E-2</v>
      </c>
      <c r="AL60" s="11">
        <f t="shared" si="33"/>
        <v>3.3579999999999999E-2</v>
      </c>
      <c r="AM60" s="11">
        <f t="shared" si="33"/>
        <v>3.3579999999999999E-2</v>
      </c>
      <c r="AN60" s="11">
        <f t="shared" si="33"/>
        <v>3.3579999999999999E-2</v>
      </c>
      <c r="AO60" s="11">
        <f t="shared" si="33"/>
        <v>3.3579999999999999E-2</v>
      </c>
      <c r="AP60" s="11">
        <f t="shared" si="33"/>
        <v>3.3579999999999999E-2</v>
      </c>
      <c r="AQ60" s="11">
        <f t="shared" si="33"/>
        <v>3.3579999999999999E-2</v>
      </c>
      <c r="AR60" s="11">
        <f t="shared" si="33"/>
        <v>3.3579999999999999E-2</v>
      </c>
      <c r="AS60" s="11">
        <f t="shared" si="33"/>
        <v>3.3579999999999999E-2</v>
      </c>
      <c r="AT60" s="11">
        <f t="shared" si="33"/>
        <v>3.3579999999999999E-2</v>
      </c>
    </row>
    <row r="61" spans="2:66" x14ac:dyDescent="0.35">
      <c r="B61" t="s">
        <v>17</v>
      </c>
      <c r="C61" s="6">
        <f>C58*(C60)+C59*(C60/2)</f>
        <v>3.5521200000000076E-3</v>
      </c>
      <c r="D61" s="6">
        <f t="shared" ref="D61:AT61" si="34">D58*(D60)+D59*(D60/2)</f>
        <v>4.3791616065600031E-2</v>
      </c>
      <c r="E61" s="6">
        <f t="shared" si="34"/>
        <v>0.15336695155003391</v>
      </c>
      <c r="F61" s="6">
        <f t="shared" si="34"/>
        <v>0.20161749026664935</v>
      </c>
      <c r="G61" s="6">
        <f t="shared" si="34"/>
        <v>0.26113772739801699</v>
      </c>
      <c r="H61" s="6">
        <f t="shared" si="34"/>
        <v>0.40419356506124293</v>
      </c>
      <c r="I61" s="6">
        <f t="shared" si="34"/>
        <v>0.54906178136032069</v>
      </c>
      <c r="J61" s="6">
        <f t="shared" si="34"/>
        <v>0.72700063542428239</v>
      </c>
      <c r="K61" s="6">
        <f t="shared" si="34"/>
        <v>0.92095458167985644</v>
      </c>
      <c r="L61" s="6">
        <f t="shared" si="34"/>
        <v>1.1467127057675697</v>
      </c>
      <c r="M61" s="6">
        <f t="shared" si="34"/>
        <v>1.4072104137725567</v>
      </c>
      <c r="N61" s="6">
        <f t="shared" si="34"/>
        <v>1.5752349013476228</v>
      </c>
      <c r="O61" s="6">
        <f t="shared" si="34"/>
        <v>1.6453811718045031</v>
      </c>
      <c r="P61" s="6">
        <f t="shared" si="34"/>
        <v>1.7079071099879013</v>
      </c>
      <c r="Q61" s="6">
        <f t="shared" si="34"/>
        <v>1.6916448889611642</v>
      </c>
      <c r="R61" s="6">
        <f t="shared" si="34"/>
        <v>1.6257552345936046</v>
      </c>
      <c r="S61" s="6">
        <f t="shared" si="34"/>
        <v>1.4739364239711139</v>
      </c>
      <c r="T61" s="6">
        <f t="shared" si="34"/>
        <v>1.3110588459777817</v>
      </c>
      <c r="U61" s="6">
        <f t="shared" si="34"/>
        <v>1.136313175502256</v>
      </c>
      <c r="V61" s="6">
        <f t="shared" si="34"/>
        <v>0.94884180190963929</v>
      </c>
      <c r="W61" s="6">
        <f t="shared" si="34"/>
        <v>0.89109638601420049</v>
      </c>
      <c r="X61" s="6">
        <f t="shared" si="34"/>
        <v>1.0010857784391638</v>
      </c>
      <c r="Y61" s="6">
        <f t="shared" si="34"/>
        <v>1.1142433374825853</v>
      </c>
      <c r="Z61" s="6">
        <f t="shared" si="34"/>
        <v>1.2334579136234376</v>
      </c>
      <c r="AA61" s="6">
        <f t="shared" si="34"/>
        <v>1.3891585201105654</v>
      </c>
      <c r="AB61" s="6">
        <f t="shared" si="34"/>
        <v>1.5817872114895746</v>
      </c>
      <c r="AC61" s="6">
        <f t="shared" si="34"/>
        <v>1.8636551305866742</v>
      </c>
      <c r="AD61" s="6">
        <f t="shared" si="34"/>
        <v>2.2294390736843743</v>
      </c>
      <c r="AE61" s="6">
        <f t="shared" si="34"/>
        <v>2.7326454013630941</v>
      </c>
      <c r="AF61" s="6">
        <f t="shared" si="34"/>
        <v>2.8288320775026023</v>
      </c>
      <c r="AG61" s="6">
        <f t="shared" si="34"/>
        <v>3.0616264466319585</v>
      </c>
      <c r="AH61" s="6">
        <f t="shared" si="34"/>
        <v>3.9251132820542729</v>
      </c>
      <c r="AI61" s="6">
        <f t="shared" si="34"/>
        <v>4.8930937458726262</v>
      </c>
      <c r="AJ61" s="6">
        <f t="shared" si="34"/>
        <v>5.9032329680568463</v>
      </c>
      <c r="AK61" s="6">
        <f t="shared" si="34"/>
        <v>6.8891388037141015</v>
      </c>
      <c r="AL61" s="6">
        <f t="shared" si="34"/>
        <v>7.8490015093774028</v>
      </c>
      <c r="AM61" s="6">
        <f t="shared" si="34"/>
        <v>8.7809323215760386</v>
      </c>
      <c r="AN61" s="6">
        <f t="shared" si="34"/>
        <v>9.8868298601748403</v>
      </c>
      <c r="AO61" s="6">
        <f t="shared" si="34"/>
        <v>11.202873830856726</v>
      </c>
      <c r="AP61" s="6">
        <f t="shared" si="34"/>
        <v>12.56311055807411</v>
      </c>
      <c r="AQ61" s="6">
        <f t="shared" si="34"/>
        <v>13.969024034591452</v>
      </c>
      <c r="AR61" s="6">
        <f t="shared" si="34"/>
        <v>15.422148085650248</v>
      </c>
      <c r="AS61" s="6">
        <f t="shared" si="34"/>
        <v>16.924068042343595</v>
      </c>
      <c r="AT61" s="6">
        <f t="shared" si="34"/>
        <v>18.476422471182708</v>
      </c>
    </row>
    <row r="62" spans="2:66" x14ac:dyDescent="0.35">
      <c r="B62" t="s">
        <v>19</v>
      </c>
      <c r="C62" s="7">
        <f t="shared" ref="C62:AT62" si="35">C58+C59+C61</f>
        <v>0.20155212000000042</v>
      </c>
      <c r="D62" s="7">
        <f t="shared" si="35"/>
        <v>2.283243736065601</v>
      </c>
      <c r="E62" s="7">
        <f t="shared" si="35"/>
        <v>6.4190056876156421</v>
      </c>
      <c r="F62" s="7">
        <f t="shared" si="35"/>
        <v>5.0210449278822979</v>
      </c>
      <c r="G62" s="7">
        <f t="shared" si="35"/>
        <v>9.7962648952803217</v>
      </c>
      <c r="H62" s="7">
        <f t="shared" si="35"/>
        <v>13.138227725591566</v>
      </c>
      <c r="I62" s="7">
        <f t="shared" si="35"/>
        <v>18.016284521784403</v>
      </c>
      <c r="J62" s="7">
        <f t="shared" si="35"/>
        <v>23.761006086778352</v>
      </c>
      <c r="K62" s="7">
        <f t="shared" si="35"/>
        <v>29.846137378188487</v>
      </c>
      <c r="L62" s="7">
        <f t="shared" si="35"/>
        <v>36.901988701009842</v>
      </c>
      <c r="M62" s="7">
        <f t="shared" si="35"/>
        <v>45.009249960620664</v>
      </c>
      <c r="N62" s="7">
        <f t="shared" si="35"/>
        <v>46.682398061300354</v>
      </c>
      <c r="O62" s="7">
        <f t="shared" si="35"/>
        <v>49.092340765224009</v>
      </c>
      <c r="P62" s="7">
        <f t="shared" si="35"/>
        <v>50.321922751394411</v>
      </c>
      <c r="Q62" s="7">
        <f t="shared" si="35"/>
        <v>50.761313733404826</v>
      </c>
      <c r="R62" s="7">
        <f t="shared" si="35"/>
        <v>46.384725554867074</v>
      </c>
      <c r="S62" s="7">
        <f t="shared" si="35"/>
        <v>41.68947079690156</v>
      </c>
      <c r="T62" s="7">
        <f t="shared" si="35"/>
        <v>36.65207253660747</v>
      </c>
      <c r="U62" s="7">
        <f t="shared" si="35"/>
        <v>31.247646955126033</v>
      </c>
      <c r="V62" s="7">
        <f t="shared" si="35"/>
        <v>25.449831856750656</v>
      </c>
      <c r="W62" s="7">
        <f t="shared" si="35"/>
        <v>27.79710389555029</v>
      </c>
      <c r="X62" s="7">
        <f t="shared" si="35"/>
        <v>32.02218273125338</v>
      </c>
      <c r="Y62" s="7">
        <f t="shared" si="35"/>
        <v>34.558766686287093</v>
      </c>
      <c r="Z62" s="7">
        <f t="shared" si="35"/>
        <v>39.145778984295077</v>
      </c>
      <c r="AA62" s="7">
        <f t="shared" si="35"/>
        <v>44.980635051632369</v>
      </c>
      <c r="AB62" s="7">
        <f t="shared" si="35"/>
        <v>52.119703578309789</v>
      </c>
      <c r="AC62" s="7">
        <f t="shared" si="35"/>
        <v>62.283512578042242</v>
      </c>
      <c r="AD62" s="7">
        <f t="shared" si="35"/>
        <v>74.573889882379746</v>
      </c>
      <c r="AE62" s="7">
        <f t="shared" si="35"/>
        <v>90.913097470329063</v>
      </c>
      <c r="AF62" s="7">
        <f t="shared" si="35"/>
        <v>80.398883952176661</v>
      </c>
      <c r="AG62" s="7">
        <f t="shared" si="35"/>
        <v>105.0109525380502</v>
      </c>
      <c r="AH62" s="7">
        <f t="shared" si="35"/>
        <v>132.69100899023829</v>
      </c>
      <c r="AI62" s="7">
        <f t="shared" si="35"/>
        <v>163.63113453959059</v>
      </c>
      <c r="AJ62" s="7">
        <f t="shared" si="35"/>
        <v>193.86429426270371</v>
      </c>
      <c r="AK62" s="7">
        <f t="shared" si="35"/>
        <v>223.33686382118324</v>
      </c>
      <c r="AL62" s="7">
        <f t="shared" si="35"/>
        <v>251.9928708256214</v>
      </c>
      <c r="AM62" s="7">
        <f t="shared" si="35"/>
        <v>279.77390554455729</v>
      </c>
      <c r="AN62" s="7">
        <f t="shared" si="35"/>
        <v>318.96520901930074</v>
      </c>
      <c r="AO62" s="7">
        <f t="shared" si="35"/>
        <v>359.4725564647261</v>
      </c>
      <c r="AP62" s="7">
        <f t="shared" si="35"/>
        <v>401.34014063736885</v>
      </c>
      <c r="AQ62" s="7">
        <f t="shared" si="35"/>
        <v>444.6136382865289</v>
      </c>
      <c r="AR62" s="7">
        <f t="shared" si="35"/>
        <v>489.34025998674775</v>
      </c>
      <c r="AS62" s="7">
        <f t="shared" si="35"/>
        <v>535.56880164365998</v>
      </c>
      <c r="AT62" s="7">
        <f t="shared" si="35"/>
        <v>583.34969772941133</v>
      </c>
    </row>
    <row r="64" spans="2:66" x14ac:dyDescent="0.35">
      <c r="B64" t="s">
        <v>39</v>
      </c>
      <c r="C64" s="2">
        <v>0.03</v>
      </c>
      <c r="D64" s="2">
        <v>0.03</v>
      </c>
      <c r="E64" s="2">
        <v>0.03</v>
      </c>
      <c r="F64" s="2">
        <v>0.15</v>
      </c>
      <c r="G64" s="2">
        <v>0.08</v>
      </c>
      <c r="H64" s="2">
        <v>0.1</v>
      </c>
      <c r="I64" s="2">
        <v>0.1</v>
      </c>
      <c r="J64" s="2">
        <v>0.1</v>
      </c>
      <c r="K64" s="2">
        <v>0.1</v>
      </c>
      <c r="L64" s="2">
        <v>0.1</v>
      </c>
      <c r="M64" s="2">
        <v>0.1</v>
      </c>
      <c r="N64" s="2">
        <v>0.1</v>
      </c>
      <c r="O64" s="2">
        <v>0.1</v>
      </c>
      <c r="P64" s="2">
        <v>0.1</v>
      </c>
      <c r="Q64" s="2">
        <v>0.1</v>
      </c>
      <c r="R64" s="2">
        <v>0.1</v>
      </c>
      <c r="S64" s="2">
        <v>0.1</v>
      </c>
      <c r="T64" s="2">
        <v>0.1</v>
      </c>
      <c r="U64" s="2">
        <v>0.1</v>
      </c>
      <c r="V64" s="2">
        <v>0.1</v>
      </c>
      <c r="W64" s="2">
        <v>0.04</v>
      </c>
      <c r="X64" s="2">
        <v>0.04</v>
      </c>
      <c r="Y64" s="2">
        <v>0.04</v>
      </c>
      <c r="Z64" s="2">
        <v>0.04</v>
      </c>
      <c r="AA64" s="2">
        <v>0.04</v>
      </c>
      <c r="AB64" s="2">
        <v>0.04</v>
      </c>
      <c r="AC64" s="2">
        <v>0.04</v>
      </c>
      <c r="AD64" s="2">
        <v>0.04</v>
      </c>
      <c r="AE64" s="2">
        <v>0.04</v>
      </c>
      <c r="AF64" s="2">
        <v>0.04</v>
      </c>
      <c r="AG64" s="2">
        <v>0.04</v>
      </c>
      <c r="AH64" s="2">
        <v>0.04</v>
      </c>
      <c r="AI64" s="2">
        <v>0.04</v>
      </c>
      <c r="AJ64" s="2">
        <v>0.04</v>
      </c>
      <c r="AK64" s="2">
        <v>0.04</v>
      </c>
      <c r="AL64" s="2">
        <v>0.04</v>
      </c>
      <c r="AM64" s="2">
        <v>0.04</v>
      </c>
      <c r="AN64" s="2">
        <v>0.04</v>
      </c>
      <c r="AO64" s="2">
        <v>0.04</v>
      </c>
      <c r="AP64" s="2">
        <v>0.04</v>
      </c>
      <c r="AQ64" s="2">
        <v>0.04</v>
      </c>
      <c r="AR64" s="2">
        <v>0.04</v>
      </c>
      <c r="AS64" s="2">
        <v>0.04</v>
      </c>
      <c r="AT64" s="2">
        <v>0.04</v>
      </c>
    </row>
    <row r="67" spans="2:3" x14ac:dyDescent="0.35">
      <c r="B67" t="s">
        <v>37</v>
      </c>
    </row>
    <row r="68" spans="2:3" x14ac:dyDescent="0.35">
      <c r="B68" t="s">
        <v>29</v>
      </c>
      <c r="C68" s="2">
        <v>0.5</v>
      </c>
    </row>
    <row r="69" spans="2:3" x14ac:dyDescent="0.35">
      <c r="B69" t="s">
        <v>38</v>
      </c>
      <c r="C69" s="2">
        <v>0.5</v>
      </c>
    </row>
    <row r="70" spans="2:3" x14ac:dyDescent="0.35">
      <c r="C70" s="5">
        <f>C68+C69</f>
        <v>1</v>
      </c>
    </row>
  </sheetData>
  <mergeCells count="1">
    <mergeCell ref="B2:AW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D40B-7F70-40EC-80A3-68D0FC4C2478}">
  <dimension ref="B2:BN70"/>
  <sheetViews>
    <sheetView zoomScale="80" zoomScaleNormal="80" workbookViewId="0">
      <selection activeCell="AW50" sqref="AW50"/>
    </sheetView>
  </sheetViews>
  <sheetFormatPr defaultRowHeight="14.5" outlineLevelCol="1" x14ac:dyDescent="0.35"/>
  <cols>
    <col min="1" max="1" width="2.1796875" customWidth="1"/>
    <col min="2" max="2" width="20.26953125" customWidth="1"/>
    <col min="3" max="3" width="6.7265625" customWidth="1"/>
    <col min="4" max="6" width="6.453125" customWidth="1"/>
    <col min="7" max="10" width="6.453125" hidden="1" customWidth="1" outlineLevel="1"/>
    <col min="11" max="11" width="6.453125" customWidth="1" collapsed="1"/>
    <col min="12" max="15" width="6.453125" hidden="1" customWidth="1" outlineLevel="1"/>
    <col min="16" max="16" width="6.453125" customWidth="1" collapsed="1"/>
    <col min="17" max="20" width="6.453125" hidden="1" customWidth="1" outlineLevel="1"/>
    <col min="21" max="21" width="6.453125" customWidth="1" collapsed="1"/>
    <col min="22" max="25" width="6.453125" hidden="1" customWidth="1" outlineLevel="1"/>
    <col min="26" max="26" width="6.453125" customWidth="1" collapsed="1"/>
    <col min="27" max="30" width="6.453125" hidden="1" customWidth="1" outlineLevel="1"/>
    <col min="31" max="31" width="6.453125" customWidth="1" collapsed="1"/>
    <col min="32" max="35" width="6.453125" hidden="1" customWidth="1" outlineLevel="1"/>
    <col min="36" max="36" width="6.453125" customWidth="1" collapsed="1"/>
    <col min="37" max="39" width="6.453125" hidden="1" customWidth="1" outlineLevel="1"/>
    <col min="40" max="40" width="7.7265625" hidden="1" customWidth="1" outlineLevel="1"/>
    <col min="41" max="41" width="6.453125" customWidth="1" collapsed="1"/>
    <col min="42" max="44" width="6.453125" hidden="1" customWidth="1" outlineLevel="1"/>
    <col min="45" max="45" width="9.1796875" hidden="1" customWidth="1" outlineLevel="1"/>
    <col min="46" max="46" width="9.1796875" customWidth="1" collapsed="1"/>
    <col min="48" max="48" width="22.26953125" bestFit="1" customWidth="1"/>
  </cols>
  <sheetData>
    <row r="2" spans="2:66" ht="21" x14ac:dyDescent="0.5">
      <c r="B2" s="15" t="s">
        <v>44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66" x14ac:dyDescent="0.35">
      <c r="B3" s="1" t="s">
        <v>20</v>
      </c>
    </row>
    <row r="4" spans="2:66" x14ac:dyDescent="0.35">
      <c r="B4" t="s">
        <v>0</v>
      </c>
      <c r="C4">
        <v>22</v>
      </c>
      <c r="D4">
        <f t="shared" ref="D4:G4" si="0">C4+1</f>
        <v>23</v>
      </c>
      <c r="E4">
        <f t="shared" si="0"/>
        <v>24</v>
      </c>
      <c r="F4">
        <f t="shared" si="0"/>
        <v>25</v>
      </c>
      <c r="G4">
        <f t="shared" si="0"/>
        <v>26</v>
      </c>
      <c r="H4">
        <f>G4+1</f>
        <v>27</v>
      </c>
      <c r="I4">
        <f t="shared" ref="I4:AT4" si="1">H4+1</f>
        <v>28</v>
      </c>
      <c r="J4">
        <f t="shared" si="1"/>
        <v>29</v>
      </c>
      <c r="K4">
        <f t="shared" si="1"/>
        <v>30</v>
      </c>
      <c r="L4">
        <f t="shared" si="1"/>
        <v>31</v>
      </c>
      <c r="M4">
        <f t="shared" si="1"/>
        <v>32</v>
      </c>
      <c r="N4">
        <f t="shared" si="1"/>
        <v>33</v>
      </c>
      <c r="O4">
        <f t="shared" si="1"/>
        <v>34</v>
      </c>
      <c r="P4">
        <f t="shared" si="1"/>
        <v>35</v>
      </c>
      <c r="Q4">
        <f t="shared" si="1"/>
        <v>36</v>
      </c>
      <c r="R4">
        <f t="shared" si="1"/>
        <v>37</v>
      </c>
      <c r="S4">
        <f t="shared" si="1"/>
        <v>38</v>
      </c>
      <c r="T4">
        <f t="shared" si="1"/>
        <v>39</v>
      </c>
      <c r="U4">
        <f t="shared" si="1"/>
        <v>40</v>
      </c>
      <c r="V4">
        <f t="shared" si="1"/>
        <v>41</v>
      </c>
      <c r="W4">
        <f t="shared" si="1"/>
        <v>42</v>
      </c>
      <c r="X4">
        <f t="shared" si="1"/>
        <v>43</v>
      </c>
      <c r="Y4">
        <f t="shared" si="1"/>
        <v>44</v>
      </c>
      <c r="Z4">
        <f t="shared" si="1"/>
        <v>45</v>
      </c>
      <c r="AA4">
        <f t="shared" si="1"/>
        <v>46</v>
      </c>
      <c r="AB4">
        <f t="shared" si="1"/>
        <v>47</v>
      </c>
      <c r="AC4">
        <f t="shared" si="1"/>
        <v>48</v>
      </c>
      <c r="AD4">
        <f t="shared" si="1"/>
        <v>49</v>
      </c>
      <c r="AE4">
        <f t="shared" si="1"/>
        <v>50</v>
      </c>
      <c r="AF4">
        <f t="shared" si="1"/>
        <v>51</v>
      </c>
      <c r="AG4">
        <f t="shared" si="1"/>
        <v>52</v>
      </c>
      <c r="AH4">
        <f t="shared" si="1"/>
        <v>53</v>
      </c>
      <c r="AI4">
        <f t="shared" si="1"/>
        <v>54</v>
      </c>
      <c r="AJ4">
        <f>AI4+1</f>
        <v>55</v>
      </c>
      <c r="AK4">
        <f t="shared" si="1"/>
        <v>56</v>
      </c>
      <c r="AL4">
        <f t="shared" si="1"/>
        <v>57</v>
      </c>
      <c r="AM4">
        <f t="shared" si="1"/>
        <v>58</v>
      </c>
      <c r="AN4">
        <f t="shared" si="1"/>
        <v>59</v>
      </c>
      <c r="AO4">
        <f t="shared" si="1"/>
        <v>60</v>
      </c>
      <c r="AP4">
        <f t="shared" si="1"/>
        <v>61</v>
      </c>
      <c r="AQ4">
        <f t="shared" si="1"/>
        <v>62</v>
      </c>
      <c r="AR4">
        <f t="shared" si="1"/>
        <v>63</v>
      </c>
      <c r="AS4">
        <f t="shared" si="1"/>
        <v>64</v>
      </c>
      <c r="AT4">
        <f t="shared" si="1"/>
        <v>65</v>
      </c>
      <c r="AV4" s="1" t="s">
        <v>21</v>
      </c>
    </row>
    <row r="5" spans="2:66" x14ac:dyDescent="0.35">
      <c r="AV5" t="s">
        <v>22</v>
      </c>
      <c r="AW5">
        <v>65</v>
      </c>
    </row>
    <row r="6" spans="2:66" x14ac:dyDescent="0.35">
      <c r="B6" s="1" t="s">
        <v>13</v>
      </c>
      <c r="C6" s="1"/>
      <c r="D6" s="1"/>
      <c r="E6" s="1"/>
      <c r="F6" s="1"/>
      <c r="AV6" t="s">
        <v>34</v>
      </c>
      <c r="AW6" s="7">
        <f>(AT48*(1-AT14))+(AT55)+AT62</f>
        <v>1370.2911603523621</v>
      </c>
    </row>
    <row r="7" spans="2:66" x14ac:dyDescent="0.35">
      <c r="B7" t="s">
        <v>1</v>
      </c>
      <c r="C7" s="8">
        <v>60</v>
      </c>
      <c r="D7" s="3">
        <f>C7*(1+D8)</f>
        <v>63</v>
      </c>
      <c r="E7" s="3">
        <f t="shared" ref="E7:AT7" si="2">D7*(1+E8)</f>
        <v>66.150000000000006</v>
      </c>
      <c r="F7" s="3">
        <f t="shared" si="2"/>
        <v>69.45750000000001</v>
      </c>
      <c r="G7" s="3">
        <f t="shared" si="2"/>
        <v>72.930375000000012</v>
      </c>
      <c r="H7" s="3">
        <f t="shared" si="2"/>
        <v>76.576893750000011</v>
      </c>
      <c r="I7" s="3">
        <f t="shared" si="2"/>
        <v>80.40573843750002</v>
      </c>
      <c r="J7" s="3">
        <f t="shared" si="2"/>
        <v>84.426025359375018</v>
      </c>
      <c r="K7" s="3">
        <f t="shared" si="2"/>
        <v>87.803066373750028</v>
      </c>
      <c r="L7" s="3">
        <f t="shared" si="2"/>
        <v>91.315189028700033</v>
      </c>
      <c r="M7" s="3">
        <f t="shared" si="2"/>
        <v>94.967796589848035</v>
      </c>
      <c r="N7" s="3">
        <f t="shared" si="2"/>
        <v>98.766508453441958</v>
      </c>
      <c r="O7" s="3">
        <f t="shared" si="2"/>
        <v>102.71716879157964</v>
      </c>
      <c r="P7" s="3">
        <f t="shared" si="2"/>
        <v>106.82585554324282</v>
      </c>
      <c r="Q7" s="3">
        <f t="shared" si="2"/>
        <v>111.09888976497254</v>
      </c>
      <c r="R7" s="3">
        <f t="shared" si="2"/>
        <v>115.54284535557144</v>
      </c>
      <c r="S7" s="3">
        <f t="shared" si="2"/>
        <v>117.85370226268287</v>
      </c>
      <c r="T7" s="3">
        <f t="shared" si="2"/>
        <v>120.21077630793653</v>
      </c>
      <c r="U7" s="3">
        <f t="shared" si="2"/>
        <v>122.61499183409526</v>
      </c>
      <c r="V7" s="3">
        <f t="shared" si="2"/>
        <v>125.06729167077717</v>
      </c>
      <c r="W7" s="3">
        <f t="shared" si="2"/>
        <v>130.06998333760825</v>
      </c>
      <c r="X7" s="3">
        <f t="shared" si="2"/>
        <v>135.27278267111259</v>
      </c>
      <c r="Y7" s="3">
        <f t="shared" si="2"/>
        <v>140.68369397795709</v>
      </c>
      <c r="Z7" s="3">
        <f t="shared" si="2"/>
        <v>146.31104173707539</v>
      </c>
      <c r="AA7" s="3">
        <f t="shared" si="2"/>
        <v>152.16348340655841</v>
      </c>
      <c r="AB7" s="3">
        <f t="shared" si="2"/>
        <v>158.25002274282076</v>
      </c>
      <c r="AC7" s="3">
        <f t="shared" si="2"/>
        <v>164.58002365253358</v>
      </c>
      <c r="AD7" s="3">
        <f t="shared" si="2"/>
        <v>169.51742436210961</v>
      </c>
      <c r="AE7" s="3">
        <f t="shared" si="2"/>
        <v>174.6029470929729</v>
      </c>
      <c r="AF7" s="3">
        <f t="shared" si="2"/>
        <v>179.84103550576208</v>
      </c>
      <c r="AG7" s="3">
        <f t="shared" si="2"/>
        <v>185.23626657093496</v>
      </c>
      <c r="AH7" s="3">
        <f t="shared" si="2"/>
        <v>190.79335456806302</v>
      </c>
      <c r="AI7" s="3">
        <f t="shared" si="2"/>
        <v>196.51715520510493</v>
      </c>
      <c r="AJ7" s="3">
        <f t="shared" si="2"/>
        <v>196.51715520510493</v>
      </c>
      <c r="AK7" s="3">
        <f t="shared" si="2"/>
        <v>196.51715520510493</v>
      </c>
      <c r="AL7" s="3">
        <f t="shared" si="2"/>
        <v>196.51715520510493</v>
      </c>
      <c r="AM7" s="3">
        <f t="shared" si="2"/>
        <v>196.51715520510493</v>
      </c>
      <c r="AN7" s="3">
        <f t="shared" si="2"/>
        <v>196.51715520510493</v>
      </c>
      <c r="AO7" s="3">
        <f t="shared" si="2"/>
        <v>196.51715520510493</v>
      </c>
      <c r="AP7" s="3">
        <f t="shared" si="2"/>
        <v>196.51715520510493</v>
      </c>
      <c r="AQ7" s="3">
        <f t="shared" si="2"/>
        <v>196.51715520510493</v>
      </c>
      <c r="AR7" s="3">
        <f t="shared" si="2"/>
        <v>196.51715520510493</v>
      </c>
      <c r="AS7" s="3">
        <f t="shared" si="2"/>
        <v>196.51715520510493</v>
      </c>
      <c r="AT7" s="3">
        <f t="shared" si="2"/>
        <v>196.51715520510493</v>
      </c>
      <c r="AU7" s="3"/>
      <c r="AV7" t="s">
        <v>27</v>
      </c>
      <c r="AW7" s="7">
        <f>AW6*AW8</f>
        <v>137.02911603523623</v>
      </c>
    </row>
    <row r="8" spans="2:66" x14ac:dyDescent="0.35">
      <c r="B8" t="s">
        <v>4</v>
      </c>
      <c r="C8" s="2">
        <v>0.02</v>
      </c>
      <c r="D8" s="2">
        <v>0.05</v>
      </c>
      <c r="E8" s="2">
        <v>0.05</v>
      </c>
      <c r="F8" s="2">
        <v>0.05</v>
      </c>
      <c r="G8" s="2">
        <v>0.05</v>
      </c>
      <c r="H8" s="2">
        <v>0.05</v>
      </c>
      <c r="I8" s="2">
        <v>0.05</v>
      </c>
      <c r="J8" s="2">
        <v>0.05</v>
      </c>
      <c r="K8" s="2">
        <v>0.04</v>
      </c>
      <c r="L8" s="2">
        <v>0.04</v>
      </c>
      <c r="M8" s="2">
        <v>0.04</v>
      </c>
      <c r="N8" s="2">
        <v>0.04</v>
      </c>
      <c r="O8" s="2">
        <v>0.04</v>
      </c>
      <c r="P8" s="2">
        <v>0.04</v>
      </c>
      <c r="Q8" s="2">
        <v>0.04</v>
      </c>
      <c r="R8" s="2">
        <v>0.04</v>
      </c>
      <c r="S8" s="2">
        <v>0.02</v>
      </c>
      <c r="T8" s="2">
        <v>0.02</v>
      </c>
      <c r="U8" s="2">
        <v>0.02</v>
      </c>
      <c r="V8" s="2">
        <v>0.02</v>
      </c>
      <c r="W8" s="2">
        <v>0.04</v>
      </c>
      <c r="X8" s="2">
        <v>0.04</v>
      </c>
      <c r="Y8" s="2">
        <v>0.04</v>
      </c>
      <c r="Z8" s="2">
        <v>0.04</v>
      </c>
      <c r="AA8" s="2">
        <v>0.04</v>
      </c>
      <c r="AB8" s="2">
        <v>0.04</v>
      </c>
      <c r="AC8" s="2">
        <v>0.04</v>
      </c>
      <c r="AD8" s="2">
        <v>0.03</v>
      </c>
      <c r="AE8" s="2">
        <v>0.03</v>
      </c>
      <c r="AF8" s="2">
        <v>0.03</v>
      </c>
      <c r="AG8" s="2">
        <v>0.03</v>
      </c>
      <c r="AH8" s="2">
        <v>0.03</v>
      </c>
      <c r="AI8" s="2">
        <v>0.03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/>
      <c r="AV8" t="s">
        <v>28</v>
      </c>
      <c r="AW8" s="2">
        <v>0.1</v>
      </c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x14ac:dyDescent="0.35">
      <c r="AV9" t="s">
        <v>23</v>
      </c>
      <c r="AW9" s="4">
        <v>85</v>
      </c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2:66" x14ac:dyDescent="0.35">
      <c r="B10" t="s">
        <v>2</v>
      </c>
      <c r="C10" s="6">
        <f>C7*C11</f>
        <v>0.89999999999999991</v>
      </c>
      <c r="D10" s="6">
        <f t="shared" ref="D10:AT10" si="3">D7*D11</f>
        <v>0.94499999999999995</v>
      </c>
      <c r="E10" s="6">
        <f t="shared" si="3"/>
        <v>0.99225000000000008</v>
      </c>
      <c r="F10" s="6">
        <f t="shared" si="3"/>
        <v>5.2093125000000002</v>
      </c>
      <c r="G10" s="6">
        <f t="shared" si="3"/>
        <v>2.9172150000000006</v>
      </c>
      <c r="H10" s="6">
        <f t="shared" si="3"/>
        <v>3.8288446875000006</v>
      </c>
      <c r="I10" s="6">
        <f t="shared" si="3"/>
        <v>4.0202869218750008</v>
      </c>
      <c r="J10" s="6">
        <f t="shared" si="3"/>
        <v>4.2213012679687507</v>
      </c>
      <c r="K10" s="6">
        <f t="shared" si="3"/>
        <v>4.3901533186875019</v>
      </c>
      <c r="L10" s="6">
        <f t="shared" si="3"/>
        <v>4.5657594514350022</v>
      </c>
      <c r="M10" s="6">
        <f t="shared" si="3"/>
        <v>4.7483898294924023</v>
      </c>
      <c r="N10" s="6">
        <f t="shared" si="3"/>
        <v>4.9383254226720981</v>
      </c>
      <c r="O10" s="6">
        <f t="shared" si="3"/>
        <v>5.1358584395789819</v>
      </c>
      <c r="P10" s="6">
        <f t="shared" si="3"/>
        <v>5.3412927771621419</v>
      </c>
      <c r="Q10" s="6">
        <f t="shared" si="3"/>
        <v>5.5549444882486272</v>
      </c>
      <c r="R10" s="6">
        <f t="shared" si="3"/>
        <v>5.7771422677785722</v>
      </c>
      <c r="S10" s="6">
        <f t="shared" si="3"/>
        <v>5.892685113134144</v>
      </c>
      <c r="T10" s="6">
        <f t="shared" si="3"/>
        <v>6.0105388153968269</v>
      </c>
      <c r="U10" s="6">
        <f t="shared" si="3"/>
        <v>6.1307495917047632</v>
      </c>
      <c r="V10" s="6">
        <f t="shared" si="3"/>
        <v>6.2533645835388585</v>
      </c>
      <c r="W10" s="6">
        <f t="shared" si="3"/>
        <v>2.6013996667521648</v>
      </c>
      <c r="X10" s="6">
        <f t="shared" si="3"/>
        <v>2.705455653422252</v>
      </c>
      <c r="Y10" s="6">
        <f t="shared" si="3"/>
        <v>2.8136738795591421</v>
      </c>
      <c r="Z10" s="6">
        <f t="shared" si="3"/>
        <v>2.9262208347415077</v>
      </c>
      <c r="AA10" s="6">
        <f t="shared" si="3"/>
        <v>3.0432696681311682</v>
      </c>
      <c r="AB10" s="6">
        <f t="shared" si="3"/>
        <v>3.1650004548564152</v>
      </c>
      <c r="AC10" s="6">
        <f t="shared" si="3"/>
        <v>3.2916004730506718</v>
      </c>
      <c r="AD10" s="6">
        <f t="shared" si="3"/>
        <v>3.3903484872421923</v>
      </c>
      <c r="AE10" s="6">
        <f t="shared" si="3"/>
        <v>3.4920589418594581</v>
      </c>
      <c r="AF10" s="6">
        <f t="shared" si="3"/>
        <v>3.5968207101152418</v>
      </c>
      <c r="AG10" s="6">
        <f t="shared" si="3"/>
        <v>3.7047253314186994</v>
      </c>
      <c r="AH10" s="6">
        <f t="shared" si="3"/>
        <v>3.8158670913612607</v>
      </c>
      <c r="AI10" s="6">
        <f t="shared" si="3"/>
        <v>3.9303431041020986</v>
      </c>
      <c r="AJ10" s="6">
        <f t="shared" si="3"/>
        <v>3.9303431041020986</v>
      </c>
      <c r="AK10" s="6">
        <f t="shared" si="3"/>
        <v>3.9303431041020986</v>
      </c>
      <c r="AL10" s="6">
        <f t="shared" si="3"/>
        <v>3.9303431041020986</v>
      </c>
      <c r="AM10" s="6">
        <f t="shared" si="3"/>
        <v>3.9303431041020986</v>
      </c>
      <c r="AN10" s="6">
        <f t="shared" si="3"/>
        <v>3.9303431041020986</v>
      </c>
      <c r="AO10" s="6">
        <f t="shared" si="3"/>
        <v>3.9303431041020986</v>
      </c>
      <c r="AP10" s="6">
        <f t="shared" si="3"/>
        <v>3.9303431041020986</v>
      </c>
      <c r="AQ10" s="6">
        <f t="shared" si="3"/>
        <v>3.9303431041020986</v>
      </c>
      <c r="AR10" s="6">
        <f t="shared" si="3"/>
        <v>3.9303431041020986</v>
      </c>
      <c r="AS10" s="6">
        <f t="shared" si="3"/>
        <v>3.9303431041020986</v>
      </c>
      <c r="AT10" s="6">
        <f t="shared" si="3"/>
        <v>3.9303431041020986</v>
      </c>
      <c r="AU10" s="6"/>
      <c r="AV10" t="s">
        <v>24</v>
      </c>
      <c r="AW10" s="2">
        <v>0.04</v>
      </c>
    </row>
    <row r="11" spans="2:66" x14ac:dyDescent="0.35">
      <c r="B11" t="s">
        <v>5</v>
      </c>
      <c r="C11" s="11">
        <f>C64*$C$68</f>
        <v>1.4999999999999999E-2</v>
      </c>
      <c r="D11" s="11">
        <f t="shared" ref="D11:AT11" si="4">D64*$C$68</f>
        <v>1.4999999999999999E-2</v>
      </c>
      <c r="E11" s="11">
        <f t="shared" si="4"/>
        <v>1.4999999999999999E-2</v>
      </c>
      <c r="F11" s="11">
        <f t="shared" si="4"/>
        <v>7.4999999999999997E-2</v>
      </c>
      <c r="G11" s="11">
        <f t="shared" si="4"/>
        <v>0.04</v>
      </c>
      <c r="H11" s="11">
        <f t="shared" si="4"/>
        <v>0.05</v>
      </c>
      <c r="I11" s="11">
        <f t="shared" si="4"/>
        <v>0.05</v>
      </c>
      <c r="J11" s="11">
        <f t="shared" si="4"/>
        <v>0.05</v>
      </c>
      <c r="K11" s="11">
        <f t="shared" si="4"/>
        <v>0.05</v>
      </c>
      <c r="L11" s="11">
        <f t="shared" si="4"/>
        <v>0.05</v>
      </c>
      <c r="M11" s="11">
        <f t="shared" si="4"/>
        <v>0.05</v>
      </c>
      <c r="N11" s="11">
        <f t="shared" si="4"/>
        <v>0.05</v>
      </c>
      <c r="O11" s="11">
        <f t="shared" si="4"/>
        <v>0.05</v>
      </c>
      <c r="P11" s="11">
        <f t="shared" si="4"/>
        <v>0.05</v>
      </c>
      <c r="Q11" s="11">
        <f t="shared" si="4"/>
        <v>0.05</v>
      </c>
      <c r="R11" s="11">
        <f t="shared" si="4"/>
        <v>0.05</v>
      </c>
      <c r="S11" s="11">
        <f t="shared" si="4"/>
        <v>0.05</v>
      </c>
      <c r="T11" s="11">
        <f t="shared" si="4"/>
        <v>0.05</v>
      </c>
      <c r="U11" s="11">
        <f t="shared" si="4"/>
        <v>0.05</v>
      </c>
      <c r="V11" s="11">
        <f t="shared" si="4"/>
        <v>0.05</v>
      </c>
      <c r="W11" s="11">
        <f t="shared" si="4"/>
        <v>0.02</v>
      </c>
      <c r="X11" s="11">
        <f t="shared" si="4"/>
        <v>0.02</v>
      </c>
      <c r="Y11" s="11">
        <f t="shared" si="4"/>
        <v>0.02</v>
      </c>
      <c r="Z11" s="11">
        <f t="shared" si="4"/>
        <v>0.02</v>
      </c>
      <c r="AA11" s="11">
        <f t="shared" si="4"/>
        <v>0.02</v>
      </c>
      <c r="AB11" s="11">
        <f t="shared" si="4"/>
        <v>0.02</v>
      </c>
      <c r="AC11" s="11">
        <f t="shared" si="4"/>
        <v>0.02</v>
      </c>
      <c r="AD11" s="11">
        <f t="shared" si="4"/>
        <v>0.02</v>
      </c>
      <c r="AE11" s="11">
        <f t="shared" si="4"/>
        <v>0.02</v>
      </c>
      <c r="AF11" s="11">
        <f t="shared" si="4"/>
        <v>0.02</v>
      </c>
      <c r="AG11" s="11">
        <f t="shared" si="4"/>
        <v>0.02</v>
      </c>
      <c r="AH11" s="11">
        <f t="shared" si="4"/>
        <v>0.02</v>
      </c>
      <c r="AI11" s="11">
        <f t="shared" si="4"/>
        <v>0.02</v>
      </c>
      <c r="AJ11" s="11">
        <f t="shared" si="4"/>
        <v>0.02</v>
      </c>
      <c r="AK11" s="11">
        <f t="shared" si="4"/>
        <v>0.02</v>
      </c>
      <c r="AL11" s="11">
        <f t="shared" si="4"/>
        <v>0.02</v>
      </c>
      <c r="AM11" s="11">
        <f t="shared" si="4"/>
        <v>0.02</v>
      </c>
      <c r="AN11" s="11">
        <f t="shared" si="4"/>
        <v>0.02</v>
      </c>
      <c r="AO11" s="11">
        <f t="shared" si="4"/>
        <v>0.02</v>
      </c>
      <c r="AP11" s="11">
        <f t="shared" si="4"/>
        <v>0.02</v>
      </c>
      <c r="AQ11" s="11">
        <f t="shared" si="4"/>
        <v>0.02</v>
      </c>
      <c r="AR11" s="11">
        <f t="shared" si="4"/>
        <v>0.02</v>
      </c>
      <c r="AS11" s="11">
        <f t="shared" si="4"/>
        <v>0.02</v>
      </c>
      <c r="AT11" s="11">
        <f t="shared" si="4"/>
        <v>0.02</v>
      </c>
      <c r="AU11" s="2"/>
      <c r="AV11" t="s">
        <v>25</v>
      </c>
      <c r="AW11" s="6">
        <f>PMT(AW10,AW9-AW5,AW6,-AW7,0)</f>
        <v>-96.226744476126669</v>
      </c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2:66" x14ac:dyDescent="0.35">
      <c r="AV12" t="s">
        <v>26</v>
      </c>
      <c r="AW12" s="13">
        <f>AW11/12</f>
        <v>-8.0188953730105563</v>
      </c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2:66" x14ac:dyDescent="0.35">
      <c r="B13" t="s">
        <v>6</v>
      </c>
      <c r="C13" s="3">
        <f>C14*(C7-C10)</f>
        <v>13.002000000000001</v>
      </c>
      <c r="D13" s="3">
        <f t="shared" ref="D13:AT13" si="5">D14*(D7-D10)</f>
        <v>13.652100000000001</v>
      </c>
      <c r="E13" s="3">
        <f t="shared" si="5"/>
        <v>14.334705000000001</v>
      </c>
      <c r="F13" s="3">
        <f t="shared" si="5"/>
        <v>14.134601250000003</v>
      </c>
      <c r="G13" s="3">
        <f t="shared" si="5"/>
        <v>15.402895200000003</v>
      </c>
      <c r="H13" s="3">
        <f t="shared" si="5"/>
        <v>16.004570793750002</v>
      </c>
      <c r="I13" s="3">
        <f t="shared" si="5"/>
        <v>16.804799333437504</v>
      </c>
      <c r="J13" s="3">
        <f t="shared" si="5"/>
        <v>18.447086541023442</v>
      </c>
      <c r="K13" s="3">
        <f t="shared" si="5"/>
        <v>20.019099133215008</v>
      </c>
      <c r="L13" s="3">
        <f t="shared" si="5"/>
        <v>20.819863098543607</v>
      </c>
      <c r="M13" s="3">
        <f t="shared" si="5"/>
        <v>21.652657622485354</v>
      </c>
      <c r="N13" s="3">
        <f t="shared" si="5"/>
        <v>22.518763927384768</v>
      </c>
      <c r="O13" s="3">
        <f t="shared" si="5"/>
        <v>23.419514484480157</v>
      </c>
      <c r="P13" s="3">
        <f t="shared" si="5"/>
        <v>24.356295063859363</v>
      </c>
      <c r="Q13" s="3">
        <f t="shared" si="5"/>
        <v>27.441425771948218</v>
      </c>
      <c r="R13" s="3">
        <f t="shared" si="5"/>
        <v>28.539082802826147</v>
      </c>
      <c r="S13" s="3">
        <f t="shared" si="5"/>
        <v>29.109864458882669</v>
      </c>
      <c r="T13" s="3">
        <f t="shared" si="5"/>
        <v>29.692061748060322</v>
      </c>
      <c r="U13" s="3">
        <f t="shared" si="5"/>
        <v>30.285902983021533</v>
      </c>
      <c r="V13" s="3">
        <f t="shared" si="5"/>
        <v>30.891621042681962</v>
      </c>
      <c r="W13" s="3">
        <f t="shared" si="5"/>
        <v>33.141831754422583</v>
      </c>
      <c r="X13" s="3">
        <f t="shared" si="5"/>
        <v>34.46750502459949</v>
      </c>
      <c r="Y13" s="3">
        <f t="shared" si="5"/>
        <v>35.846205225583468</v>
      </c>
      <c r="Z13" s="3">
        <f t="shared" si="5"/>
        <v>37.280053434606806</v>
      </c>
      <c r="AA13" s="3">
        <f t="shared" si="5"/>
        <v>40.262457709375362</v>
      </c>
      <c r="AB13" s="3">
        <f t="shared" si="5"/>
        <v>43.423806240630022</v>
      </c>
      <c r="AC13" s="3">
        <f t="shared" si="5"/>
        <v>45.160758490255219</v>
      </c>
      <c r="AD13" s="3">
        <f t="shared" si="5"/>
        <v>46.515581244962881</v>
      </c>
      <c r="AE13" s="3">
        <f t="shared" si="5"/>
        <v>46.199939800800635</v>
      </c>
      <c r="AF13" s="3">
        <f t="shared" si="5"/>
        <v>47.585937994824647</v>
      </c>
      <c r="AG13" s="3">
        <f t="shared" si="5"/>
        <v>49.013516134669395</v>
      </c>
      <c r="AH13" s="3">
        <f t="shared" si="5"/>
        <v>50.483921618709473</v>
      </c>
      <c r="AI13" s="3">
        <f t="shared" si="5"/>
        <v>51.998439267270768</v>
      </c>
      <c r="AJ13" s="3">
        <f t="shared" si="5"/>
        <v>51.998439267270768</v>
      </c>
      <c r="AK13" s="3">
        <f t="shared" si="5"/>
        <v>51.998439267270768</v>
      </c>
      <c r="AL13" s="3">
        <f t="shared" si="5"/>
        <v>51.998439267270768</v>
      </c>
      <c r="AM13" s="3">
        <f t="shared" si="5"/>
        <v>51.998439267270768</v>
      </c>
      <c r="AN13" s="3">
        <f t="shared" si="5"/>
        <v>51.998439267270768</v>
      </c>
      <c r="AO13" s="3">
        <f t="shared" si="5"/>
        <v>51.998439267270768</v>
      </c>
      <c r="AP13" s="3">
        <f t="shared" si="5"/>
        <v>51.998439267270768</v>
      </c>
      <c r="AQ13" s="3">
        <f t="shared" si="5"/>
        <v>51.998439267270768</v>
      </c>
      <c r="AR13" s="3">
        <f t="shared" si="5"/>
        <v>51.998439267270768</v>
      </c>
      <c r="AS13" s="3">
        <f t="shared" si="5"/>
        <v>51.998439267270768</v>
      </c>
      <c r="AT13" s="3">
        <f t="shared" si="5"/>
        <v>51.998439267270768</v>
      </c>
      <c r="AU13" s="3"/>
      <c r="AV13" t="s">
        <v>40</v>
      </c>
      <c r="AW13" s="5">
        <f>-AW11/AT7</f>
        <v>0.48966078496146981</v>
      </c>
    </row>
    <row r="14" spans="2:66" x14ac:dyDescent="0.35">
      <c r="B14" t="s">
        <v>7</v>
      </c>
      <c r="C14" s="2">
        <v>0.22</v>
      </c>
      <c r="D14" s="2">
        <v>0.22</v>
      </c>
      <c r="E14" s="2">
        <v>0.22</v>
      </c>
      <c r="F14" s="2">
        <v>0.22</v>
      </c>
      <c r="G14" s="2">
        <v>0.22</v>
      </c>
      <c r="H14" s="2">
        <v>0.22</v>
      </c>
      <c r="I14" s="2">
        <v>0.22</v>
      </c>
      <c r="J14" s="2">
        <v>0.23</v>
      </c>
      <c r="K14" s="2">
        <v>0.24</v>
      </c>
      <c r="L14" s="2">
        <v>0.24</v>
      </c>
      <c r="M14" s="2">
        <v>0.24</v>
      </c>
      <c r="N14" s="2">
        <v>0.24</v>
      </c>
      <c r="O14" s="2">
        <v>0.24</v>
      </c>
      <c r="P14" s="2">
        <v>0.24</v>
      </c>
      <c r="Q14" s="2">
        <v>0.26</v>
      </c>
      <c r="R14" s="2">
        <v>0.26</v>
      </c>
      <c r="S14" s="2">
        <v>0.26</v>
      </c>
      <c r="T14" s="2">
        <v>0.26</v>
      </c>
      <c r="U14" s="2">
        <v>0.26</v>
      </c>
      <c r="V14" s="2">
        <v>0.26</v>
      </c>
      <c r="W14" s="2">
        <v>0.26</v>
      </c>
      <c r="X14" s="2">
        <v>0.26</v>
      </c>
      <c r="Y14" s="2">
        <v>0.26</v>
      </c>
      <c r="Z14" s="2">
        <v>0.26</v>
      </c>
      <c r="AA14" s="2">
        <v>0.27</v>
      </c>
      <c r="AB14" s="2">
        <v>0.28000000000000003</v>
      </c>
      <c r="AC14" s="2">
        <v>0.28000000000000003</v>
      </c>
      <c r="AD14" s="2">
        <v>0.28000000000000003</v>
      </c>
      <c r="AE14" s="2">
        <v>0.27</v>
      </c>
      <c r="AF14" s="2">
        <v>0.27</v>
      </c>
      <c r="AG14" s="2">
        <v>0.27</v>
      </c>
      <c r="AH14" s="2">
        <v>0.27</v>
      </c>
      <c r="AI14" s="2">
        <v>0.27</v>
      </c>
      <c r="AJ14" s="2">
        <v>0.27</v>
      </c>
      <c r="AK14" s="2">
        <v>0.27</v>
      </c>
      <c r="AL14" s="2">
        <v>0.27</v>
      </c>
      <c r="AM14" s="2">
        <v>0.27</v>
      </c>
      <c r="AN14" s="2">
        <v>0.27</v>
      </c>
      <c r="AO14" s="2">
        <v>0.27</v>
      </c>
      <c r="AP14" s="2">
        <v>0.27</v>
      </c>
      <c r="AQ14" s="2">
        <v>0.27</v>
      </c>
      <c r="AR14" s="2">
        <v>0.27</v>
      </c>
      <c r="AS14" s="2">
        <v>0.27</v>
      </c>
      <c r="AT14" s="2">
        <v>0.27</v>
      </c>
      <c r="AU14" s="2"/>
      <c r="AV14" s="3" t="s">
        <v>41</v>
      </c>
      <c r="AW14" s="5">
        <f>-AW11/(AT23+AT27)</f>
        <v>0.89635358117984476</v>
      </c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2:66" x14ac:dyDescent="0.35">
      <c r="AV15" s="11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2:66" x14ac:dyDescent="0.35">
      <c r="B16" t="s">
        <v>3</v>
      </c>
      <c r="C16" s="3">
        <f>C17*C7</f>
        <v>0.89999999999999991</v>
      </c>
      <c r="D16" s="3">
        <f t="shared" ref="D16:AT16" si="6">D17*D7</f>
        <v>0.94499999999999995</v>
      </c>
      <c r="E16" s="3">
        <f t="shared" si="6"/>
        <v>0.99225000000000008</v>
      </c>
      <c r="F16" s="3">
        <f t="shared" si="6"/>
        <v>5.2093125000000002</v>
      </c>
      <c r="G16" s="3">
        <f t="shared" si="6"/>
        <v>2.9172150000000006</v>
      </c>
      <c r="H16" s="3">
        <f t="shared" si="6"/>
        <v>3.8288446875000006</v>
      </c>
      <c r="I16" s="3">
        <f t="shared" si="6"/>
        <v>4.0202869218750008</v>
      </c>
      <c r="J16" s="3">
        <f t="shared" si="6"/>
        <v>4.2213012679687507</v>
      </c>
      <c r="K16" s="3">
        <f t="shared" si="6"/>
        <v>4.3901533186875019</v>
      </c>
      <c r="L16" s="3">
        <f t="shared" si="6"/>
        <v>4.5657594514350022</v>
      </c>
      <c r="M16" s="3">
        <f t="shared" si="6"/>
        <v>4.7483898294924023</v>
      </c>
      <c r="N16" s="3">
        <f t="shared" si="6"/>
        <v>4.9383254226720981</v>
      </c>
      <c r="O16" s="3">
        <f t="shared" si="6"/>
        <v>5.1358584395789819</v>
      </c>
      <c r="P16" s="3">
        <f t="shared" si="6"/>
        <v>5.3412927771621419</v>
      </c>
      <c r="Q16" s="3">
        <f t="shared" si="6"/>
        <v>5.5549444882486272</v>
      </c>
      <c r="R16" s="3">
        <f t="shared" si="6"/>
        <v>5.7771422677785722</v>
      </c>
      <c r="S16" s="3">
        <f t="shared" si="6"/>
        <v>5.892685113134144</v>
      </c>
      <c r="T16" s="3">
        <f t="shared" si="6"/>
        <v>6.0105388153968269</v>
      </c>
      <c r="U16" s="3">
        <f t="shared" si="6"/>
        <v>6.1307495917047632</v>
      </c>
      <c r="V16" s="3">
        <f t="shared" si="6"/>
        <v>6.2533645835388585</v>
      </c>
      <c r="W16" s="3">
        <f t="shared" si="6"/>
        <v>2.6013996667521648</v>
      </c>
      <c r="X16" s="3">
        <f t="shared" si="6"/>
        <v>2.705455653422252</v>
      </c>
      <c r="Y16" s="3">
        <f t="shared" si="6"/>
        <v>2.8136738795591421</v>
      </c>
      <c r="Z16" s="3">
        <f t="shared" si="6"/>
        <v>2.9262208347415077</v>
      </c>
      <c r="AA16" s="3">
        <f t="shared" si="6"/>
        <v>3.0432696681311682</v>
      </c>
      <c r="AB16" s="3">
        <f t="shared" si="6"/>
        <v>3.1650004548564152</v>
      </c>
      <c r="AC16" s="3">
        <f t="shared" si="6"/>
        <v>3.2916004730506718</v>
      </c>
      <c r="AD16" s="3">
        <f t="shared" si="6"/>
        <v>3.3903484872421923</v>
      </c>
      <c r="AE16" s="3">
        <f t="shared" si="6"/>
        <v>3.4920589418594581</v>
      </c>
      <c r="AF16" s="3">
        <f t="shared" si="6"/>
        <v>3.5968207101152418</v>
      </c>
      <c r="AG16" s="3">
        <f t="shared" si="6"/>
        <v>3.7047253314186994</v>
      </c>
      <c r="AH16" s="3">
        <f t="shared" si="6"/>
        <v>3.8158670913612607</v>
      </c>
      <c r="AI16" s="3">
        <f t="shared" si="6"/>
        <v>3.9303431041020986</v>
      </c>
      <c r="AJ16" s="3">
        <f t="shared" si="6"/>
        <v>3.9303431041020986</v>
      </c>
      <c r="AK16" s="3">
        <f t="shared" si="6"/>
        <v>3.9303431041020986</v>
      </c>
      <c r="AL16" s="3">
        <f t="shared" si="6"/>
        <v>3.9303431041020986</v>
      </c>
      <c r="AM16" s="3">
        <f t="shared" si="6"/>
        <v>3.9303431041020986</v>
      </c>
      <c r="AN16" s="3">
        <f t="shared" si="6"/>
        <v>3.9303431041020986</v>
      </c>
      <c r="AO16" s="3">
        <f t="shared" si="6"/>
        <v>3.9303431041020986</v>
      </c>
      <c r="AP16" s="3">
        <f t="shared" si="6"/>
        <v>3.9303431041020986</v>
      </c>
      <c r="AQ16" s="3">
        <f t="shared" si="6"/>
        <v>3.9303431041020986</v>
      </c>
      <c r="AR16" s="3">
        <f t="shared" si="6"/>
        <v>3.9303431041020986</v>
      </c>
      <c r="AS16" s="3">
        <f t="shared" si="6"/>
        <v>3.9303431041020986</v>
      </c>
      <c r="AT16" s="3">
        <f t="shared" si="6"/>
        <v>3.9303431041020986</v>
      </c>
      <c r="AV16" s="14"/>
    </row>
    <row r="17" spans="2:66" x14ac:dyDescent="0.35">
      <c r="B17" t="s">
        <v>5</v>
      </c>
      <c r="C17" s="11">
        <f>C64*$C$69</f>
        <v>1.4999999999999999E-2</v>
      </c>
      <c r="D17" s="11">
        <f t="shared" ref="D17:AT17" si="7">D64*$C$69</f>
        <v>1.4999999999999999E-2</v>
      </c>
      <c r="E17" s="11">
        <f t="shared" si="7"/>
        <v>1.4999999999999999E-2</v>
      </c>
      <c r="F17" s="11">
        <f t="shared" si="7"/>
        <v>7.4999999999999997E-2</v>
      </c>
      <c r="G17" s="11">
        <f t="shared" si="7"/>
        <v>0.04</v>
      </c>
      <c r="H17" s="11">
        <f t="shared" si="7"/>
        <v>0.05</v>
      </c>
      <c r="I17" s="11">
        <f t="shared" si="7"/>
        <v>0.05</v>
      </c>
      <c r="J17" s="11">
        <f t="shared" si="7"/>
        <v>0.05</v>
      </c>
      <c r="K17" s="11">
        <f t="shared" si="7"/>
        <v>0.05</v>
      </c>
      <c r="L17" s="11">
        <f t="shared" si="7"/>
        <v>0.05</v>
      </c>
      <c r="M17" s="11">
        <f t="shared" si="7"/>
        <v>0.05</v>
      </c>
      <c r="N17" s="11">
        <f t="shared" si="7"/>
        <v>0.05</v>
      </c>
      <c r="O17" s="11">
        <f t="shared" si="7"/>
        <v>0.05</v>
      </c>
      <c r="P17" s="11">
        <f t="shared" si="7"/>
        <v>0.05</v>
      </c>
      <c r="Q17" s="11">
        <f t="shared" si="7"/>
        <v>0.05</v>
      </c>
      <c r="R17" s="11">
        <f t="shared" si="7"/>
        <v>0.05</v>
      </c>
      <c r="S17" s="11">
        <f t="shared" si="7"/>
        <v>0.05</v>
      </c>
      <c r="T17" s="11">
        <f t="shared" si="7"/>
        <v>0.05</v>
      </c>
      <c r="U17" s="11">
        <f t="shared" si="7"/>
        <v>0.05</v>
      </c>
      <c r="V17" s="11">
        <f t="shared" si="7"/>
        <v>0.05</v>
      </c>
      <c r="W17" s="11">
        <f t="shared" si="7"/>
        <v>0.02</v>
      </c>
      <c r="X17" s="11">
        <f t="shared" si="7"/>
        <v>0.02</v>
      </c>
      <c r="Y17" s="11">
        <f t="shared" si="7"/>
        <v>0.02</v>
      </c>
      <c r="Z17" s="11">
        <f t="shared" si="7"/>
        <v>0.02</v>
      </c>
      <c r="AA17" s="11">
        <f t="shared" si="7"/>
        <v>0.02</v>
      </c>
      <c r="AB17" s="11">
        <f t="shared" si="7"/>
        <v>0.02</v>
      </c>
      <c r="AC17" s="11">
        <f t="shared" si="7"/>
        <v>0.02</v>
      </c>
      <c r="AD17" s="11">
        <f t="shared" si="7"/>
        <v>0.02</v>
      </c>
      <c r="AE17" s="11">
        <f t="shared" si="7"/>
        <v>0.02</v>
      </c>
      <c r="AF17" s="11">
        <f t="shared" si="7"/>
        <v>0.02</v>
      </c>
      <c r="AG17" s="11">
        <f t="shared" si="7"/>
        <v>0.02</v>
      </c>
      <c r="AH17" s="11">
        <f t="shared" si="7"/>
        <v>0.02</v>
      </c>
      <c r="AI17" s="11">
        <f t="shared" si="7"/>
        <v>0.02</v>
      </c>
      <c r="AJ17" s="11">
        <f t="shared" si="7"/>
        <v>0.02</v>
      </c>
      <c r="AK17" s="11">
        <f t="shared" si="7"/>
        <v>0.02</v>
      </c>
      <c r="AL17" s="11">
        <f t="shared" si="7"/>
        <v>0.02</v>
      </c>
      <c r="AM17" s="11">
        <f t="shared" si="7"/>
        <v>0.02</v>
      </c>
      <c r="AN17" s="11">
        <f t="shared" si="7"/>
        <v>0.02</v>
      </c>
      <c r="AO17" s="11">
        <f t="shared" si="7"/>
        <v>0.02</v>
      </c>
      <c r="AP17" s="11">
        <f t="shared" si="7"/>
        <v>0.02</v>
      </c>
      <c r="AQ17" s="11">
        <f t="shared" si="7"/>
        <v>0.02</v>
      </c>
      <c r="AR17" s="11">
        <f t="shared" si="7"/>
        <v>0.02</v>
      </c>
      <c r="AS17" s="11">
        <f t="shared" si="7"/>
        <v>0.02</v>
      </c>
      <c r="AT17" s="11">
        <f t="shared" si="7"/>
        <v>0.02</v>
      </c>
      <c r="AU17" s="2"/>
      <c r="AV17" s="14"/>
    </row>
    <row r="18" spans="2:66" x14ac:dyDescent="0.35">
      <c r="AV18" s="1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2:66" x14ac:dyDescent="0.35">
      <c r="B19" t="s">
        <v>8</v>
      </c>
      <c r="C19" s="3">
        <f>C7-C10-C13-C16</f>
        <v>45.198</v>
      </c>
      <c r="D19" s="3">
        <f t="shared" ref="D19:AT19" si="8">D7-D10-D13-D16</f>
        <v>47.457900000000002</v>
      </c>
      <c r="E19" s="3">
        <f t="shared" si="8"/>
        <v>49.830795000000009</v>
      </c>
      <c r="F19" s="3">
        <f t="shared" si="8"/>
        <v>44.904273750000009</v>
      </c>
      <c r="G19" s="3">
        <f t="shared" si="8"/>
        <v>51.693049800000011</v>
      </c>
      <c r="H19" s="3">
        <f t="shared" si="8"/>
        <v>52.914633581250008</v>
      </c>
      <c r="I19" s="3">
        <f t="shared" si="8"/>
        <v>55.560365260312523</v>
      </c>
      <c r="J19" s="3">
        <f t="shared" si="8"/>
        <v>57.536336282414076</v>
      </c>
      <c r="K19" s="3">
        <f t="shared" si="8"/>
        <v>59.003660603160021</v>
      </c>
      <c r="L19" s="3">
        <f t="shared" si="8"/>
        <v>61.363807027286427</v>
      </c>
      <c r="M19" s="3">
        <f t="shared" si="8"/>
        <v>63.818359308377886</v>
      </c>
      <c r="N19" s="3">
        <f t="shared" si="8"/>
        <v>66.371093680713003</v>
      </c>
      <c r="O19" s="3">
        <f t="shared" si="8"/>
        <v>69.025937427941514</v>
      </c>
      <c r="P19" s="3">
        <f t="shared" si="8"/>
        <v>71.786974925059184</v>
      </c>
      <c r="Q19" s="3">
        <f t="shared" si="8"/>
        <v>72.547575016527077</v>
      </c>
      <c r="R19" s="3">
        <f t="shared" si="8"/>
        <v>75.449478017188156</v>
      </c>
      <c r="S19" s="3">
        <f t="shared" si="8"/>
        <v>76.958467577531906</v>
      </c>
      <c r="T19" s="3">
        <f t="shared" si="8"/>
        <v>78.497636929082546</v>
      </c>
      <c r="U19" s="3">
        <f t="shared" si="8"/>
        <v>80.067589667664208</v>
      </c>
      <c r="V19" s="3">
        <f t="shared" si="8"/>
        <v>81.668941461017496</v>
      </c>
      <c r="W19" s="3">
        <f t="shared" si="8"/>
        <v>91.72535224968135</v>
      </c>
      <c r="X19" s="3">
        <f t="shared" si="8"/>
        <v>95.394366339668593</v>
      </c>
      <c r="Y19" s="3">
        <f t="shared" si="8"/>
        <v>99.210140993255337</v>
      </c>
      <c r="Z19" s="3">
        <f t="shared" si="8"/>
        <v>103.17854663298556</v>
      </c>
      <c r="AA19" s="3">
        <f t="shared" si="8"/>
        <v>105.81448636092072</v>
      </c>
      <c r="AB19" s="3">
        <f t="shared" si="8"/>
        <v>108.4962155924779</v>
      </c>
      <c r="AC19" s="3">
        <f t="shared" si="8"/>
        <v>112.83606421617702</v>
      </c>
      <c r="AD19" s="3">
        <f t="shared" si="8"/>
        <v>116.22114614266235</v>
      </c>
      <c r="AE19" s="3">
        <f t="shared" si="8"/>
        <v>121.41888940845335</v>
      </c>
      <c r="AF19" s="3">
        <f t="shared" si="8"/>
        <v>125.06145609070695</v>
      </c>
      <c r="AG19" s="3">
        <f t="shared" si="8"/>
        <v>128.81329977342816</v>
      </c>
      <c r="AH19" s="3">
        <f t="shared" si="8"/>
        <v>132.67769876663101</v>
      </c>
      <c r="AI19" s="3">
        <f t="shared" si="8"/>
        <v>136.65802972962999</v>
      </c>
      <c r="AJ19" s="3">
        <f t="shared" si="8"/>
        <v>136.65802972962999</v>
      </c>
      <c r="AK19" s="3">
        <f t="shared" si="8"/>
        <v>136.65802972962999</v>
      </c>
      <c r="AL19" s="3">
        <f t="shared" si="8"/>
        <v>136.65802972962999</v>
      </c>
      <c r="AM19" s="3">
        <f t="shared" si="8"/>
        <v>136.65802972962999</v>
      </c>
      <c r="AN19" s="3">
        <f t="shared" si="8"/>
        <v>136.65802972962999</v>
      </c>
      <c r="AO19" s="3">
        <f t="shared" si="8"/>
        <v>136.65802972962999</v>
      </c>
      <c r="AP19" s="3">
        <f t="shared" si="8"/>
        <v>136.65802972962999</v>
      </c>
      <c r="AQ19" s="3">
        <f t="shared" si="8"/>
        <v>136.65802972962999</v>
      </c>
      <c r="AR19" s="3">
        <f t="shared" si="8"/>
        <v>136.65802972962999</v>
      </c>
      <c r="AS19" s="3">
        <f t="shared" si="8"/>
        <v>136.65802972962999</v>
      </c>
      <c r="AT19" s="3">
        <f t="shared" si="8"/>
        <v>136.65802972962999</v>
      </c>
      <c r="AU19" s="3"/>
    </row>
    <row r="20" spans="2:66" x14ac:dyDescent="0.35">
      <c r="B20" t="s">
        <v>5</v>
      </c>
      <c r="C20" s="5">
        <f>C19/C7</f>
        <v>0.75329999999999997</v>
      </c>
      <c r="D20" s="5">
        <f t="shared" ref="D20:AT20" si="9">D19/D7</f>
        <v>0.75330000000000008</v>
      </c>
      <c r="E20" s="5">
        <f t="shared" si="9"/>
        <v>0.75330000000000008</v>
      </c>
      <c r="F20" s="5">
        <f t="shared" si="9"/>
        <v>0.64650000000000007</v>
      </c>
      <c r="G20" s="5">
        <f t="shared" si="9"/>
        <v>0.70879999999999999</v>
      </c>
      <c r="H20" s="5">
        <f t="shared" si="9"/>
        <v>0.69100000000000006</v>
      </c>
      <c r="I20" s="5">
        <f t="shared" si="9"/>
        <v>0.69100000000000006</v>
      </c>
      <c r="J20" s="5">
        <f t="shared" si="9"/>
        <v>0.68149999999999999</v>
      </c>
      <c r="K20" s="5">
        <f t="shared" si="9"/>
        <v>0.67200000000000004</v>
      </c>
      <c r="L20" s="5">
        <f t="shared" si="9"/>
        <v>0.67200000000000004</v>
      </c>
      <c r="M20" s="5">
        <f t="shared" si="9"/>
        <v>0.67200000000000004</v>
      </c>
      <c r="N20" s="5">
        <f t="shared" si="9"/>
        <v>0.67200000000000004</v>
      </c>
      <c r="O20" s="5">
        <f t="shared" si="9"/>
        <v>0.67199999999999993</v>
      </c>
      <c r="P20" s="5">
        <f t="shared" si="9"/>
        <v>0.67200000000000004</v>
      </c>
      <c r="Q20" s="5">
        <f t="shared" si="9"/>
        <v>0.65300000000000002</v>
      </c>
      <c r="R20" s="5">
        <f t="shared" si="9"/>
        <v>0.65300000000000002</v>
      </c>
      <c r="S20" s="5">
        <f t="shared" si="9"/>
        <v>0.65299999999999991</v>
      </c>
      <c r="T20" s="5">
        <f t="shared" si="9"/>
        <v>0.65299999999999991</v>
      </c>
      <c r="U20" s="5">
        <f t="shared" si="9"/>
        <v>0.65300000000000002</v>
      </c>
      <c r="V20" s="5">
        <f t="shared" si="9"/>
        <v>0.65300000000000002</v>
      </c>
      <c r="W20" s="5">
        <f t="shared" si="9"/>
        <v>0.70520000000000005</v>
      </c>
      <c r="X20" s="5">
        <f t="shared" si="9"/>
        <v>0.70519999999999994</v>
      </c>
      <c r="Y20" s="5">
        <f t="shared" si="9"/>
        <v>0.70519999999999994</v>
      </c>
      <c r="Z20" s="5">
        <f t="shared" si="9"/>
        <v>0.70519999999999994</v>
      </c>
      <c r="AA20" s="5">
        <f t="shared" si="9"/>
        <v>0.69540000000000002</v>
      </c>
      <c r="AB20" s="5">
        <f t="shared" si="9"/>
        <v>0.68559999999999988</v>
      </c>
      <c r="AC20" s="5">
        <f t="shared" si="9"/>
        <v>0.68559999999999999</v>
      </c>
      <c r="AD20" s="5">
        <f t="shared" si="9"/>
        <v>0.68559999999999999</v>
      </c>
      <c r="AE20" s="5">
        <f t="shared" si="9"/>
        <v>0.69540000000000002</v>
      </c>
      <c r="AF20" s="5">
        <f t="shared" si="9"/>
        <v>0.69540000000000002</v>
      </c>
      <c r="AG20" s="5">
        <f t="shared" si="9"/>
        <v>0.69539999999999991</v>
      </c>
      <c r="AH20" s="5">
        <f t="shared" si="9"/>
        <v>0.69539999999999991</v>
      </c>
      <c r="AI20" s="5">
        <f t="shared" si="9"/>
        <v>0.69540000000000013</v>
      </c>
      <c r="AJ20" s="5">
        <f t="shared" si="9"/>
        <v>0.69540000000000013</v>
      </c>
      <c r="AK20" s="5">
        <f t="shared" si="9"/>
        <v>0.69540000000000013</v>
      </c>
      <c r="AL20" s="5">
        <f t="shared" si="9"/>
        <v>0.69540000000000013</v>
      </c>
      <c r="AM20" s="5">
        <f t="shared" si="9"/>
        <v>0.69540000000000013</v>
      </c>
      <c r="AN20" s="5">
        <f t="shared" si="9"/>
        <v>0.69540000000000013</v>
      </c>
      <c r="AO20" s="5">
        <f t="shared" si="9"/>
        <v>0.69540000000000013</v>
      </c>
      <c r="AP20" s="5">
        <f t="shared" si="9"/>
        <v>0.69540000000000013</v>
      </c>
      <c r="AQ20" s="5">
        <f t="shared" si="9"/>
        <v>0.69540000000000013</v>
      </c>
      <c r="AR20" s="5">
        <f t="shared" si="9"/>
        <v>0.69540000000000013</v>
      </c>
      <c r="AS20" s="5">
        <f t="shared" si="9"/>
        <v>0.69540000000000013</v>
      </c>
      <c r="AT20" s="5">
        <f t="shared" si="9"/>
        <v>0.69540000000000013</v>
      </c>
      <c r="AU20" s="5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2:66" x14ac:dyDescent="0.35"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2:66" x14ac:dyDescent="0.35">
      <c r="B22" s="1" t="s">
        <v>12</v>
      </c>
      <c r="C22" s="1"/>
      <c r="D22" s="1"/>
      <c r="E22" s="1"/>
      <c r="F22" s="1"/>
    </row>
    <row r="23" spans="2:66" x14ac:dyDescent="0.35">
      <c r="B23" t="s">
        <v>10</v>
      </c>
      <c r="C23" s="3">
        <f t="shared" ref="C23" si="10">C25*C7</f>
        <v>21</v>
      </c>
      <c r="D23" s="3">
        <f>C23*(1+D24)</f>
        <v>21.42</v>
      </c>
      <c r="E23" s="3">
        <f t="shared" ref="E23:AT23" si="11">D23*(1+E24)</f>
        <v>21.848400000000002</v>
      </c>
      <c r="F23" s="3">
        <f t="shared" si="11"/>
        <v>22.503852000000002</v>
      </c>
      <c r="G23" s="3">
        <f t="shared" si="11"/>
        <v>23.178967560000004</v>
      </c>
      <c r="H23" s="3">
        <f t="shared" si="11"/>
        <v>25.496864316000007</v>
      </c>
      <c r="I23" s="3">
        <f t="shared" si="11"/>
        <v>26.261770245480008</v>
      </c>
      <c r="J23" s="3">
        <f t="shared" si="11"/>
        <v>27.04962335284441</v>
      </c>
      <c r="K23" s="3">
        <f t="shared" si="11"/>
        <v>27.861112053429743</v>
      </c>
      <c r="L23" s="3">
        <f t="shared" si="11"/>
        <v>28.696945415032637</v>
      </c>
      <c r="M23" s="3">
        <f t="shared" si="11"/>
        <v>29.557853777483619</v>
      </c>
      <c r="N23" s="3">
        <f t="shared" si="11"/>
        <v>30.44458939080813</v>
      </c>
      <c r="O23" s="3">
        <f t="shared" si="11"/>
        <v>31.357927072532373</v>
      </c>
      <c r="P23" s="3">
        <f t="shared" si="11"/>
        <v>31.671506343257697</v>
      </c>
      <c r="Q23" s="3">
        <f t="shared" si="11"/>
        <v>31.988221406690275</v>
      </c>
      <c r="R23" s="3">
        <f t="shared" si="11"/>
        <v>38.385865688028332</v>
      </c>
      <c r="S23" s="3">
        <f t="shared" si="11"/>
        <v>38.769724344908617</v>
      </c>
      <c r="T23" s="3">
        <f t="shared" si="11"/>
        <v>39.157421588357707</v>
      </c>
      <c r="U23" s="3">
        <f t="shared" si="11"/>
        <v>39.548995804241287</v>
      </c>
      <c r="V23" s="3">
        <f t="shared" si="11"/>
        <v>39.944485762283698</v>
      </c>
      <c r="W23" s="3">
        <f t="shared" si="11"/>
        <v>40.343930619906537</v>
      </c>
      <c r="X23" s="3">
        <f t="shared" si="11"/>
        <v>40.747369926105605</v>
      </c>
      <c r="Y23" s="3">
        <f t="shared" si="11"/>
        <v>44.822106918716173</v>
      </c>
      <c r="Z23" s="3">
        <f t="shared" si="11"/>
        <v>45.270327987903336</v>
      </c>
      <c r="AA23" s="3">
        <f t="shared" si="11"/>
        <v>45.723031267782368</v>
      </c>
      <c r="AB23" s="3">
        <f t="shared" si="11"/>
        <v>46.18026158046019</v>
      </c>
      <c r="AC23" s="3">
        <f t="shared" si="11"/>
        <v>46.642064196264791</v>
      </c>
      <c r="AD23" s="3">
        <f t="shared" si="11"/>
        <v>47.10848483822744</v>
      </c>
      <c r="AE23" s="3">
        <f t="shared" si="11"/>
        <v>47.579569686609716</v>
      </c>
      <c r="AF23" s="3">
        <f t="shared" si="11"/>
        <v>48.055365383475817</v>
      </c>
      <c r="AG23" s="3">
        <f t="shared" si="11"/>
        <v>48.535919037310578</v>
      </c>
      <c r="AH23" s="3">
        <f t="shared" si="11"/>
        <v>49.02127822768368</v>
      </c>
      <c r="AI23" s="3">
        <f t="shared" si="11"/>
        <v>49.511491009960515</v>
      </c>
      <c r="AJ23" s="3">
        <f t="shared" si="11"/>
        <v>50.006605920060125</v>
      </c>
      <c r="AK23" s="3">
        <f t="shared" si="11"/>
        <v>50.506671979260723</v>
      </c>
      <c r="AL23" s="3">
        <f t="shared" si="11"/>
        <v>51.011738699053332</v>
      </c>
      <c r="AM23" s="3">
        <f t="shared" si="11"/>
        <v>51.521856086043869</v>
      </c>
      <c r="AN23" s="3">
        <f t="shared" si="11"/>
        <v>41.217484868835101</v>
      </c>
      <c r="AO23" s="3">
        <f t="shared" si="11"/>
        <v>41.217484868835101</v>
      </c>
      <c r="AP23" s="3">
        <f t="shared" si="11"/>
        <v>41.217484868835101</v>
      </c>
      <c r="AQ23" s="3">
        <f t="shared" si="11"/>
        <v>41.217484868835101</v>
      </c>
      <c r="AR23" s="3">
        <f t="shared" si="11"/>
        <v>41.217484868835101</v>
      </c>
      <c r="AS23" s="3">
        <f t="shared" si="11"/>
        <v>41.217484868835101</v>
      </c>
      <c r="AT23" s="3">
        <f t="shared" si="11"/>
        <v>41.217484868835101</v>
      </c>
      <c r="AU23" s="3"/>
    </row>
    <row r="24" spans="2:66" x14ac:dyDescent="0.35">
      <c r="B24" t="s">
        <v>4</v>
      </c>
      <c r="D24" s="9">
        <v>0.02</v>
      </c>
      <c r="E24" s="9">
        <v>0.02</v>
      </c>
      <c r="F24" s="9">
        <v>0.03</v>
      </c>
      <c r="G24" s="9">
        <v>0.03</v>
      </c>
      <c r="H24" s="9">
        <v>0.1</v>
      </c>
      <c r="I24" s="9">
        <v>0.03</v>
      </c>
      <c r="J24" s="9">
        <v>0.03</v>
      </c>
      <c r="K24" s="9">
        <v>0.03</v>
      </c>
      <c r="L24" s="9">
        <v>0.03</v>
      </c>
      <c r="M24" s="9">
        <v>0.03</v>
      </c>
      <c r="N24" s="9">
        <v>0.03</v>
      </c>
      <c r="O24" s="9">
        <v>0.03</v>
      </c>
      <c r="P24" s="9">
        <v>0.01</v>
      </c>
      <c r="Q24" s="9">
        <v>0.01</v>
      </c>
      <c r="R24" s="9">
        <v>0.2</v>
      </c>
      <c r="S24" s="9">
        <v>0.01</v>
      </c>
      <c r="T24" s="9">
        <v>0.01</v>
      </c>
      <c r="U24" s="9">
        <v>0.01</v>
      </c>
      <c r="V24" s="9">
        <v>0.01</v>
      </c>
      <c r="W24" s="9">
        <v>0.01</v>
      </c>
      <c r="X24" s="9">
        <v>0.01</v>
      </c>
      <c r="Y24" s="9">
        <v>0.1</v>
      </c>
      <c r="Z24" s="9">
        <v>0.01</v>
      </c>
      <c r="AA24" s="9">
        <v>0.01</v>
      </c>
      <c r="AB24" s="9">
        <v>0.01</v>
      </c>
      <c r="AC24" s="9">
        <v>0.01</v>
      </c>
      <c r="AD24" s="9">
        <v>0.01</v>
      </c>
      <c r="AE24" s="9">
        <v>0.01</v>
      </c>
      <c r="AF24" s="9">
        <v>0.01</v>
      </c>
      <c r="AG24" s="9">
        <v>0.01</v>
      </c>
      <c r="AH24" s="9">
        <v>0.01</v>
      </c>
      <c r="AI24" s="9">
        <v>0.01</v>
      </c>
      <c r="AJ24" s="9">
        <v>0.01</v>
      </c>
      <c r="AK24" s="9">
        <v>0.01</v>
      </c>
      <c r="AL24" s="9">
        <v>0.01</v>
      </c>
      <c r="AM24" s="9">
        <v>0.01</v>
      </c>
      <c r="AN24" s="9">
        <v>-0.2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2:66" x14ac:dyDescent="0.35">
      <c r="B25" t="s">
        <v>5</v>
      </c>
      <c r="C25" s="2">
        <v>0.35</v>
      </c>
      <c r="D25" s="10">
        <f>D23/D7</f>
        <v>0.34</v>
      </c>
      <c r="E25" s="10">
        <f t="shared" ref="E25:AT25" si="12">E23/E7</f>
        <v>0.33028571428571429</v>
      </c>
      <c r="F25" s="10">
        <f t="shared" si="12"/>
        <v>0.32399455782312925</v>
      </c>
      <c r="G25" s="10">
        <f t="shared" si="12"/>
        <v>0.31782323291221248</v>
      </c>
      <c r="H25" s="10">
        <f t="shared" si="12"/>
        <v>0.33295767257469888</v>
      </c>
      <c r="I25" s="10">
        <f t="shared" si="12"/>
        <v>0.3266156216685141</v>
      </c>
      <c r="J25" s="10">
        <f t="shared" si="12"/>
        <v>0.32039437173197099</v>
      </c>
      <c r="K25" s="10">
        <f t="shared" si="12"/>
        <v>0.31731365661916355</v>
      </c>
      <c r="L25" s="10">
        <f t="shared" si="12"/>
        <v>0.31426256376705625</v>
      </c>
      <c r="M25" s="10">
        <f t="shared" si="12"/>
        <v>0.31124080834621914</v>
      </c>
      <c r="N25" s="10">
        <f t="shared" si="12"/>
        <v>0.3082481082659671</v>
      </c>
      <c r="O25" s="10">
        <f t="shared" si="12"/>
        <v>0.30528418414802511</v>
      </c>
      <c r="P25" s="10">
        <f t="shared" si="12"/>
        <v>0.29647790960529358</v>
      </c>
      <c r="Q25" s="10">
        <f t="shared" si="12"/>
        <v>0.28792566221283322</v>
      </c>
      <c r="R25" s="10">
        <f t="shared" si="12"/>
        <v>0.33222191793788447</v>
      </c>
      <c r="S25" s="10">
        <f t="shared" si="12"/>
        <v>0.32896484031104251</v>
      </c>
      <c r="T25" s="10">
        <f t="shared" si="12"/>
        <v>0.32573969481779702</v>
      </c>
      <c r="U25" s="10">
        <f t="shared" si="12"/>
        <v>0.3225461683980147</v>
      </c>
      <c r="V25" s="10">
        <f t="shared" si="12"/>
        <v>0.31938395106077921</v>
      </c>
      <c r="W25" s="10">
        <f t="shared" si="12"/>
        <v>0.31017095247248755</v>
      </c>
      <c r="X25" s="10">
        <f t="shared" si="12"/>
        <v>0.30122371345885812</v>
      </c>
      <c r="Y25" s="10">
        <f t="shared" si="12"/>
        <v>0.31860200461994614</v>
      </c>
      <c r="Z25" s="10">
        <f t="shared" si="12"/>
        <v>0.30941156217898613</v>
      </c>
      <c r="AA25" s="10">
        <f t="shared" si="12"/>
        <v>0.30048622865459229</v>
      </c>
      <c r="AB25" s="10">
        <f t="shared" si="12"/>
        <v>0.29181835667417133</v>
      </c>
      <c r="AC25" s="10">
        <f t="shared" si="12"/>
        <v>0.28340051946241634</v>
      </c>
      <c r="AD25" s="10">
        <f t="shared" si="12"/>
        <v>0.27789759675440828</v>
      </c>
      <c r="AE25" s="10">
        <f t="shared" si="12"/>
        <v>0.27250152691451685</v>
      </c>
      <c r="AF25" s="10">
        <f t="shared" si="12"/>
        <v>0.26721023512976899</v>
      </c>
      <c r="AG25" s="10">
        <f t="shared" si="12"/>
        <v>0.26202168687482202</v>
      </c>
      <c r="AH25" s="10">
        <f t="shared" si="12"/>
        <v>0.25693388712967979</v>
      </c>
      <c r="AI25" s="10">
        <f t="shared" si="12"/>
        <v>0.25194487961259859</v>
      </c>
      <c r="AJ25" s="10">
        <f t="shared" si="12"/>
        <v>0.25446432840872463</v>
      </c>
      <c r="AK25" s="10">
        <f t="shared" si="12"/>
        <v>0.25700897169281184</v>
      </c>
      <c r="AL25" s="10">
        <f t="shared" si="12"/>
        <v>0.25957906140973996</v>
      </c>
      <c r="AM25" s="10">
        <f t="shared" si="12"/>
        <v>0.26217485202383739</v>
      </c>
      <c r="AN25" s="10">
        <f t="shared" si="12"/>
        <v>0.20973988161906992</v>
      </c>
      <c r="AO25" s="10">
        <f t="shared" si="12"/>
        <v>0.20973988161906992</v>
      </c>
      <c r="AP25" s="10">
        <f t="shared" si="12"/>
        <v>0.20973988161906992</v>
      </c>
      <c r="AQ25" s="10">
        <f t="shared" si="12"/>
        <v>0.20973988161906992</v>
      </c>
      <c r="AR25" s="10">
        <f t="shared" si="12"/>
        <v>0.20973988161906992</v>
      </c>
      <c r="AS25" s="10">
        <f t="shared" si="12"/>
        <v>0.20973988161906992</v>
      </c>
      <c r="AT25" s="10">
        <f t="shared" si="12"/>
        <v>0.20973988161906992</v>
      </c>
      <c r="AU25" s="2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2:66" x14ac:dyDescent="0.35"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2:66" x14ac:dyDescent="0.35">
      <c r="B27" t="s">
        <v>11</v>
      </c>
      <c r="C27" s="3">
        <f>C29*C7</f>
        <v>24</v>
      </c>
      <c r="D27" s="3">
        <f>C27*(1+D28)</f>
        <v>24</v>
      </c>
      <c r="E27" s="3">
        <f t="shared" ref="E27:AT27" si="13">D27*(1+E28)</f>
        <v>24</v>
      </c>
      <c r="F27" s="3">
        <f t="shared" si="13"/>
        <v>24</v>
      </c>
      <c r="G27" s="3">
        <f t="shared" si="13"/>
        <v>24</v>
      </c>
      <c r="H27" s="3">
        <f t="shared" si="13"/>
        <v>24.48</v>
      </c>
      <c r="I27" s="3">
        <f t="shared" si="13"/>
        <v>24.9696</v>
      </c>
      <c r="J27" s="3">
        <f t="shared" si="13"/>
        <v>25.468992</v>
      </c>
      <c r="K27" s="3">
        <f t="shared" si="13"/>
        <v>25.978371840000001</v>
      </c>
      <c r="L27" s="3">
        <f t="shared" si="13"/>
        <v>26.757722995200002</v>
      </c>
      <c r="M27" s="3">
        <f t="shared" si="13"/>
        <v>27.560454685056001</v>
      </c>
      <c r="N27" s="3">
        <f t="shared" si="13"/>
        <v>35.8285910905728</v>
      </c>
      <c r="O27" s="3">
        <f t="shared" si="13"/>
        <v>36.903448823289985</v>
      </c>
      <c r="P27" s="3">
        <f t="shared" si="13"/>
        <v>40.593793705618985</v>
      </c>
      <c r="Q27" s="3">
        <f t="shared" si="13"/>
        <v>41.811607516787554</v>
      </c>
      <c r="R27" s="3">
        <f t="shared" si="13"/>
        <v>43.06595574229118</v>
      </c>
      <c r="S27" s="3">
        <f t="shared" si="13"/>
        <v>44.357934414559914</v>
      </c>
      <c r="T27" s="3">
        <f t="shared" si="13"/>
        <v>45.688672446996712</v>
      </c>
      <c r="U27" s="3">
        <f t="shared" si="13"/>
        <v>47.059332620406614</v>
      </c>
      <c r="V27" s="3">
        <f t="shared" si="13"/>
        <v>48.471112599018817</v>
      </c>
      <c r="W27" s="3">
        <f t="shared" si="13"/>
        <v>49.92524597698938</v>
      </c>
      <c r="X27" s="3">
        <f t="shared" si="13"/>
        <v>51.423003356299063</v>
      </c>
      <c r="Y27" s="3">
        <f t="shared" si="13"/>
        <v>52.965693456988035</v>
      </c>
      <c r="Z27" s="3">
        <f t="shared" si="13"/>
        <v>54.554664260697677</v>
      </c>
      <c r="AA27" s="3">
        <f t="shared" si="13"/>
        <v>55.645757545911628</v>
      </c>
      <c r="AB27" s="3">
        <f t="shared" si="13"/>
        <v>56.758672696829862</v>
      </c>
      <c r="AC27" s="3">
        <f t="shared" si="13"/>
        <v>57.893846150766457</v>
      </c>
      <c r="AD27" s="3">
        <f t="shared" si="13"/>
        <v>59.051723073781787</v>
      </c>
      <c r="AE27" s="3">
        <f t="shared" si="13"/>
        <v>60.232757535257427</v>
      </c>
      <c r="AF27" s="3">
        <f t="shared" si="13"/>
        <v>90.349136302886137</v>
      </c>
      <c r="AG27" s="3">
        <f t="shared" si="13"/>
        <v>58.726938596875989</v>
      </c>
      <c r="AH27" s="3">
        <f t="shared" si="13"/>
        <v>59.901477368813509</v>
      </c>
      <c r="AI27" s="3">
        <f t="shared" si="13"/>
        <v>61.099506916189782</v>
      </c>
      <c r="AJ27" s="3">
        <f t="shared" si="13"/>
        <v>62.321497054513578</v>
      </c>
      <c r="AK27" s="3">
        <f t="shared" si="13"/>
        <v>63.567926995603848</v>
      </c>
      <c r="AL27" s="3">
        <f t="shared" si="13"/>
        <v>64.839285535515927</v>
      </c>
      <c r="AM27" s="3">
        <f t="shared" si="13"/>
        <v>66.136071246226251</v>
      </c>
      <c r="AN27" s="3">
        <f t="shared" si="13"/>
        <v>66.136071246226251</v>
      </c>
      <c r="AO27" s="3">
        <f t="shared" si="13"/>
        <v>66.136071246226251</v>
      </c>
      <c r="AP27" s="3">
        <f t="shared" si="13"/>
        <v>66.136071246226251</v>
      </c>
      <c r="AQ27" s="3">
        <f t="shared" si="13"/>
        <v>66.136071246226251</v>
      </c>
      <c r="AR27" s="3">
        <f t="shared" si="13"/>
        <v>66.136071246226251</v>
      </c>
      <c r="AS27" s="3">
        <f t="shared" si="13"/>
        <v>66.136071246226251</v>
      </c>
      <c r="AT27" s="3">
        <f t="shared" si="13"/>
        <v>66.136071246226251</v>
      </c>
      <c r="AU27" s="3"/>
    </row>
    <row r="28" spans="2:66" x14ac:dyDescent="0.35">
      <c r="B28" t="s">
        <v>4</v>
      </c>
      <c r="D28" s="9">
        <v>0</v>
      </c>
      <c r="E28" s="9">
        <v>0</v>
      </c>
      <c r="F28" s="9">
        <v>0</v>
      </c>
      <c r="G28" s="9">
        <v>0</v>
      </c>
      <c r="H28" s="9">
        <v>0.02</v>
      </c>
      <c r="I28" s="9">
        <v>0.02</v>
      </c>
      <c r="J28" s="9">
        <v>0.02</v>
      </c>
      <c r="K28" s="9">
        <v>0.02</v>
      </c>
      <c r="L28" s="9">
        <v>0.03</v>
      </c>
      <c r="M28" s="9">
        <v>0.03</v>
      </c>
      <c r="N28" s="9">
        <v>0.3</v>
      </c>
      <c r="O28" s="9">
        <v>0.03</v>
      </c>
      <c r="P28" s="9">
        <v>0.1</v>
      </c>
      <c r="Q28" s="9">
        <v>0.03</v>
      </c>
      <c r="R28" s="9">
        <v>0.03</v>
      </c>
      <c r="S28" s="9">
        <v>0.03</v>
      </c>
      <c r="T28" s="9">
        <v>0.03</v>
      </c>
      <c r="U28" s="9">
        <v>0.03</v>
      </c>
      <c r="V28" s="9">
        <v>0.03</v>
      </c>
      <c r="W28" s="9">
        <v>0.03</v>
      </c>
      <c r="X28" s="9">
        <v>0.03</v>
      </c>
      <c r="Y28" s="9">
        <v>0.03</v>
      </c>
      <c r="Z28" s="9">
        <v>0.03</v>
      </c>
      <c r="AA28" s="9">
        <v>0.02</v>
      </c>
      <c r="AB28" s="9">
        <v>0.02</v>
      </c>
      <c r="AC28" s="9">
        <v>0.02</v>
      </c>
      <c r="AD28" s="9">
        <v>0.02</v>
      </c>
      <c r="AE28" s="9">
        <v>0.02</v>
      </c>
      <c r="AF28" s="9">
        <v>0.5</v>
      </c>
      <c r="AG28" s="9">
        <v>-0.35</v>
      </c>
      <c r="AH28" s="9">
        <v>0.02</v>
      </c>
      <c r="AI28" s="9">
        <v>0.02</v>
      </c>
      <c r="AJ28" s="9">
        <v>0.02</v>
      </c>
      <c r="AK28" s="9">
        <v>0.02</v>
      </c>
      <c r="AL28" s="9">
        <v>0.02</v>
      </c>
      <c r="AM28" s="9">
        <v>0.02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x14ac:dyDescent="0.35">
      <c r="B29" t="s">
        <v>5</v>
      </c>
      <c r="C29" s="2">
        <v>0.4</v>
      </c>
      <c r="D29" s="10">
        <f>D27/D7</f>
        <v>0.38095238095238093</v>
      </c>
      <c r="E29" s="10">
        <f t="shared" ref="E29:AT29" si="14">E27/E7</f>
        <v>0.36281179138321995</v>
      </c>
      <c r="F29" s="10">
        <f t="shared" si="14"/>
        <v>0.34553503941259039</v>
      </c>
      <c r="G29" s="10">
        <f t="shared" si="14"/>
        <v>0.32908098991675272</v>
      </c>
      <c r="H29" s="10">
        <f t="shared" si="14"/>
        <v>0.31967867591913124</v>
      </c>
      <c r="I29" s="10">
        <f t="shared" si="14"/>
        <v>0.31054499946429887</v>
      </c>
      <c r="J29" s="10">
        <f t="shared" si="14"/>
        <v>0.30167228519389033</v>
      </c>
      <c r="K29" s="10">
        <f t="shared" si="14"/>
        <v>0.29587089509400782</v>
      </c>
      <c r="L29" s="10">
        <f t="shared" si="14"/>
        <v>0.29302598264118085</v>
      </c>
      <c r="M29" s="10">
        <f t="shared" si="14"/>
        <v>0.29020842511578487</v>
      </c>
      <c r="N29" s="10">
        <f t="shared" si="14"/>
        <v>0.36276053139473102</v>
      </c>
      <c r="O29" s="10">
        <f t="shared" si="14"/>
        <v>0.35927244936208941</v>
      </c>
      <c r="P29" s="10">
        <f t="shared" si="14"/>
        <v>0.3799997060560561</v>
      </c>
      <c r="Q29" s="10">
        <f t="shared" si="14"/>
        <v>0.37634586272859399</v>
      </c>
      <c r="R29" s="10">
        <f t="shared" si="14"/>
        <v>0.37272715251004984</v>
      </c>
      <c r="S29" s="10">
        <f t="shared" si="14"/>
        <v>0.37638134027975617</v>
      </c>
      <c r="T29" s="10">
        <f t="shared" si="14"/>
        <v>0.38007135341975379</v>
      </c>
      <c r="U29" s="10">
        <f t="shared" si="14"/>
        <v>0.38379754315916315</v>
      </c>
      <c r="V29" s="10">
        <f t="shared" si="14"/>
        <v>0.38756026417052752</v>
      </c>
      <c r="W29" s="10">
        <f t="shared" si="14"/>
        <v>0.38383372316888786</v>
      </c>
      <c r="X29" s="10">
        <f t="shared" si="14"/>
        <v>0.38014301429226388</v>
      </c>
      <c r="Y29" s="10">
        <f t="shared" si="14"/>
        <v>0.37648779300099217</v>
      </c>
      <c r="Z29" s="10">
        <f t="shared" si="14"/>
        <v>0.37286771806829028</v>
      </c>
      <c r="AA29" s="10">
        <f t="shared" si="14"/>
        <v>0.36569718502851545</v>
      </c>
      <c r="AB29" s="10">
        <f t="shared" si="14"/>
        <v>0.35866454685489013</v>
      </c>
      <c r="AC29" s="10">
        <f t="shared" si="14"/>
        <v>0.35176715172306527</v>
      </c>
      <c r="AD29" s="10">
        <f t="shared" si="14"/>
        <v>0.34835193665779279</v>
      </c>
      <c r="AE29" s="10">
        <f t="shared" si="14"/>
        <v>0.34496987902033854</v>
      </c>
      <c r="AF29" s="10">
        <f t="shared" si="14"/>
        <v>0.502383318961658</v>
      </c>
      <c r="AG29" s="10">
        <f t="shared" si="14"/>
        <v>0.31703801682046379</v>
      </c>
      <c r="AH29" s="10">
        <f t="shared" si="14"/>
        <v>0.3139599778222068</v>
      </c>
      <c r="AI29" s="10">
        <f t="shared" si="14"/>
        <v>0.31091182269771939</v>
      </c>
      <c r="AJ29" s="10">
        <f t="shared" si="14"/>
        <v>0.31713005915167375</v>
      </c>
      <c r="AK29" s="10">
        <f t="shared" si="14"/>
        <v>0.32347266033470723</v>
      </c>
      <c r="AL29" s="10">
        <f t="shared" si="14"/>
        <v>0.32994211354140141</v>
      </c>
      <c r="AM29" s="10">
        <f t="shared" si="14"/>
        <v>0.33654095581222943</v>
      </c>
      <c r="AN29" s="10">
        <f t="shared" si="14"/>
        <v>0.33654095581222943</v>
      </c>
      <c r="AO29" s="10">
        <f t="shared" si="14"/>
        <v>0.33654095581222943</v>
      </c>
      <c r="AP29" s="10">
        <f t="shared" si="14"/>
        <v>0.33654095581222943</v>
      </c>
      <c r="AQ29" s="10">
        <f t="shared" si="14"/>
        <v>0.33654095581222943</v>
      </c>
      <c r="AR29" s="10">
        <f t="shared" si="14"/>
        <v>0.33654095581222943</v>
      </c>
      <c r="AS29" s="10">
        <f t="shared" si="14"/>
        <v>0.33654095581222943</v>
      </c>
      <c r="AT29" s="10">
        <f t="shared" si="14"/>
        <v>0.33654095581222943</v>
      </c>
      <c r="AU29" s="2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x14ac:dyDescent="0.35"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x14ac:dyDescent="0.35">
      <c r="B31" t="s">
        <v>33</v>
      </c>
      <c r="C31" s="3">
        <f>C19-C23-C27</f>
        <v>0.1980000000000004</v>
      </c>
      <c r="D31" s="3">
        <f t="shared" ref="D31:AT31" si="15">D19-D23-D27</f>
        <v>2.0379000000000005</v>
      </c>
      <c r="E31" s="3">
        <f t="shared" si="15"/>
        <v>3.9823950000000075</v>
      </c>
      <c r="F31" s="3">
        <f t="shared" si="15"/>
        <v>-1.5995782499999933</v>
      </c>
      <c r="G31" s="3">
        <f t="shared" si="15"/>
        <v>4.5140822400000076</v>
      </c>
      <c r="H31" s="3">
        <f t="shared" si="15"/>
        <v>2.9377692652500009</v>
      </c>
      <c r="I31" s="3">
        <f t="shared" si="15"/>
        <v>4.3289950148325147</v>
      </c>
      <c r="J31" s="3">
        <f t="shared" si="15"/>
        <v>5.0177209295696663</v>
      </c>
      <c r="K31" s="3">
        <f t="shared" si="15"/>
        <v>5.1641767097302775</v>
      </c>
      <c r="L31" s="3">
        <f t="shared" si="15"/>
        <v>5.9091386170537881</v>
      </c>
      <c r="M31" s="3">
        <f t="shared" si="15"/>
        <v>6.7000508458382626</v>
      </c>
      <c r="N31" s="3">
        <f t="shared" si="15"/>
        <v>9.7913199332069212E-2</v>
      </c>
      <c r="O31" s="3">
        <f t="shared" si="15"/>
        <v>0.76456153211915279</v>
      </c>
      <c r="P31" s="3">
        <f t="shared" si="15"/>
        <v>-0.47832512381749837</v>
      </c>
      <c r="Q31" s="3">
        <f t="shared" si="15"/>
        <v>-1.2522539069507488</v>
      </c>
      <c r="R31" s="3">
        <f t="shared" si="15"/>
        <v>-6.0023434131313564</v>
      </c>
      <c r="S31" s="3">
        <f t="shared" si="15"/>
        <v>-6.1691911819366254</v>
      </c>
      <c r="T31" s="3">
        <f t="shared" si="15"/>
        <v>-6.3484571062718729</v>
      </c>
      <c r="U31" s="3">
        <f t="shared" si="15"/>
        <v>-6.5407387569836928</v>
      </c>
      <c r="V31" s="3">
        <f t="shared" si="15"/>
        <v>-6.7466569002850179</v>
      </c>
      <c r="W31" s="3">
        <f t="shared" si="15"/>
        <v>1.4561756527854328</v>
      </c>
      <c r="X31" s="3">
        <f t="shared" si="15"/>
        <v>3.2239930572639253</v>
      </c>
      <c r="Y31" s="3">
        <f t="shared" si="15"/>
        <v>1.4223406175511286</v>
      </c>
      <c r="Z31" s="3">
        <f t="shared" si="15"/>
        <v>3.3535543843845446</v>
      </c>
      <c r="AA31" s="3">
        <f t="shared" si="15"/>
        <v>4.4456975472267288</v>
      </c>
      <c r="AB31" s="3">
        <f t="shared" si="15"/>
        <v>5.5572813151878435</v>
      </c>
      <c r="AC31" s="3">
        <f t="shared" si="15"/>
        <v>8.300153869145781</v>
      </c>
      <c r="AD31" s="3">
        <f t="shared" si="15"/>
        <v>10.060938230653122</v>
      </c>
      <c r="AE31" s="3">
        <f t="shared" si="15"/>
        <v>13.60656218658621</v>
      </c>
      <c r="AF31" s="3">
        <f t="shared" si="15"/>
        <v>-13.343045595654999</v>
      </c>
      <c r="AG31" s="3">
        <f t="shared" si="15"/>
        <v>21.550442139241589</v>
      </c>
      <c r="AH31" s="3">
        <f t="shared" si="15"/>
        <v>23.754943170133821</v>
      </c>
      <c r="AI31" s="3">
        <f t="shared" si="15"/>
        <v>26.047031803479697</v>
      </c>
      <c r="AJ31" s="3">
        <f t="shared" si="15"/>
        <v>24.329926755056285</v>
      </c>
      <c r="AK31" s="3">
        <f t="shared" si="15"/>
        <v>22.583430754765423</v>
      </c>
      <c r="AL31" s="3">
        <f t="shared" si="15"/>
        <v>20.807005495060736</v>
      </c>
      <c r="AM31" s="3">
        <f t="shared" si="15"/>
        <v>19.000102397359868</v>
      </c>
      <c r="AN31" s="3">
        <f t="shared" si="15"/>
        <v>29.304473614568636</v>
      </c>
      <c r="AO31" s="3">
        <f t="shared" si="15"/>
        <v>29.304473614568636</v>
      </c>
      <c r="AP31" s="3">
        <f t="shared" si="15"/>
        <v>29.304473614568636</v>
      </c>
      <c r="AQ31" s="3">
        <f t="shared" si="15"/>
        <v>29.304473614568636</v>
      </c>
      <c r="AR31" s="3">
        <f t="shared" si="15"/>
        <v>29.304473614568636</v>
      </c>
      <c r="AS31" s="3">
        <f t="shared" si="15"/>
        <v>29.304473614568636</v>
      </c>
      <c r="AT31" s="3">
        <f t="shared" si="15"/>
        <v>29.304473614568636</v>
      </c>
      <c r="AU31" s="3"/>
    </row>
    <row r="32" spans="2:66" x14ac:dyDescent="0.35">
      <c r="B32" t="s">
        <v>5</v>
      </c>
      <c r="C32" s="5">
        <f>C31/C7</f>
        <v>3.3000000000000065E-3</v>
      </c>
      <c r="D32" s="5">
        <f t="shared" ref="D32:AT32" si="16">D31/D7</f>
        <v>3.2347619047619056E-2</v>
      </c>
      <c r="E32" s="5">
        <f t="shared" si="16"/>
        <v>6.0202494331065864E-2</v>
      </c>
      <c r="F32" s="5">
        <f t="shared" si="16"/>
        <v>-2.3029597235719585E-2</v>
      </c>
      <c r="G32" s="5">
        <f t="shared" si="16"/>
        <v>6.1895777171034796E-2</v>
      </c>
      <c r="H32" s="5">
        <f t="shared" si="16"/>
        <v>3.836365150616991E-2</v>
      </c>
      <c r="I32" s="5">
        <f t="shared" si="16"/>
        <v>5.3839378867187135E-2</v>
      </c>
      <c r="J32" s="5">
        <f t="shared" si="16"/>
        <v>5.943334307413866E-2</v>
      </c>
      <c r="K32" s="5">
        <f t="shared" si="16"/>
        <v>5.8815448286828644E-2</v>
      </c>
      <c r="L32" s="5">
        <f t="shared" si="16"/>
        <v>6.4711453591763002E-2</v>
      </c>
      <c r="M32" s="5">
        <f t="shared" si="16"/>
        <v>7.055076653799601E-2</v>
      </c>
      <c r="N32" s="5">
        <f t="shared" si="16"/>
        <v>9.9136033930191029E-4</v>
      </c>
      <c r="O32" s="5">
        <f t="shared" si="16"/>
        <v>7.4433664898854637E-3</v>
      </c>
      <c r="P32" s="5">
        <f t="shared" si="16"/>
        <v>-4.4776156613496407E-3</v>
      </c>
      <c r="Q32" s="5">
        <f t="shared" si="16"/>
        <v>-1.1271524941427108E-2</v>
      </c>
      <c r="R32" s="5">
        <f t="shared" si="16"/>
        <v>-5.1949070447934273E-2</v>
      </c>
      <c r="S32" s="5">
        <f t="shared" si="16"/>
        <v>-5.2346180590798756E-2</v>
      </c>
      <c r="T32" s="5">
        <f t="shared" si="16"/>
        <v>-5.2811048237550867E-2</v>
      </c>
      <c r="U32" s="5">
        <f t="shared" si="16"/>
        <v>-5.3343711557177827E-2</v>
      </c>
      <c r="V32" s="5">
        <f t="shared" si="16"/>
        <v>-5.3944215231306721E-2</v>
      </c>
      <c r="W32" s="5">
        <f t="shared" si="16"/>
        <v>1.1195324358624687E-2</v>
      </c>
      <c r="X32" s="5">
        <f t="shared" si="16"/>
        <v>2.3833272248877945E-2</v>
      </c>
      <c r="Y32" s="5">
        <f t="shared" si="16"/>
        <v>1.011020237906169E-2</v>
      </c>
      <c r="Z32" s="5">
        <f t="shared" si="16"/>
        <v>2.2920719752723556E-2</v>
      </c>
      <c r="AA32" s="5">
        <f t="shared" si="16"/>
        <v>2.9216586316892338E-2</v>
      </c>
      <c r="AB32" s="5">
        <f t="shared" si="16"/>
        <v>3.5117096470938469E-2</v>
      </c>
      <c r="AC32" s="5">
        <f t="shared" si="16"/>
        <v>5.0432328814518347E-2</v>
      </c>
      <c r="AD32" s="5">
        <f t="shared" si="16"/>
        <v>5.9350466587798946E-2</v>
      </c>
      <c r="AE32" s="5">
        <f t="shared" si="16"/>
        <v>7.792859406514463E-2</v>
      </c>
      <c r="AF32" s="5">
        <f t="shared" si="16"/>
        <v>-7.4193554091426986E-2</v>
      </c>
      <c r="AG32" s="5">
        <f t="shared" si="16"/>
        <v>0.11634029630471415</v>
      </c>
      <c r="AH32" s="5">
        <f t="shared" si="16"/>
        <v>0.12450613504811331</v>
      </c>
      <c r="AI32" s="5">
        <f t="shared" si="16"/>
        <v>0.13254329768968218</v>
      </c>
      <c r="AJ32" s="5">
        <f t="shared" si="16"/>
        <v>0.12380561243960174</v>
      </c>
      <c r="AK32" s="5">
        <f t="shared" si="16"/>
        <v>0.11491836797248108</v>
      </c>
      <c r="AL32" s="5">
        <f t="shared" si="16"/>
        <v>0.1058788250488588</v>
      </c>
      <c r="AM32" s="5">
        <f t="shared" si="16"/>
        <v>9.6684192163933286E-2</v>
      </c>
      <c r="AN32" s="5">
        <f t="shared" si="16"/>
        <v>0.14911916256870072</v>
      </c>
      <c r="AO32" s="5">
        <f t="shared" si="16"/>
        <v>0.14911916256870072</v>
      </c>
      <c r="AP32" s="5">
        <f t="shared" si="16"/>
        <v>0.14911916256870072</v>
      </c>
      <c r="AQ32" s="5">
        <f t="shared" si="16"/>
        <v>0.14911916256870072</v>
      </c>
      <c r="AR32" s="5">
        <f t="shared" si="16"/>
        <v>0.14911916256870072</v>
      </c>
      <c r="AS32" s="5">
        <f t="shared" si="16"/>
        <v>0.14911916256870072</v>
      </c>
      <c r="AT32" s="5">
        <f t="shared" si="16"/>
        <v>0.14911916256870072</v>
      </c>
      <c r="AU32" s="5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2:66" x14ac:dyDescent="0.35"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2:66" x14ac:dyDescent="0.35">
      <c r="B34" s="1" t="s">
        <v>14</v>
      </c>
    </row>
    <row r="35" spans="2:66" x14ac:dyDescent="0.35">
      <c r="B35" s="1" t="s">
        <v>31</v>
      </c>
    </row>
    <row r="36" spans="2:66" x14ac:dyDescent="0.35">
      <c r="B36" t="s">
        <v>15</v>
      </c>
      <c r="C36">
        <f>C44+C51+C58</f>
        <v>-30</v>
      </c>
      <c r="D36" s="7">
        <f>C40</f>
        <v>-29.998767264000001</v>
      </c>
      <c r="E36" s="7">
        <f t="shared" ref="E36:AT36" si="17">D40</f>
        <v>-28.001180631495743</v>
      </c>
      <c r="F36" s="7">
        <f t="shared" si="17"/>
        <v>-23.789395766047676</v>
      </c>
      <c r="G36" s="7">
        <f t="shared" si="17"/>
        <v>-16.353045948284887</v>
      </c>
      <c r="H36" s="7">
        <f t="shared" si="17"/>
        <v>-6.8559471769160698</v>
      </c>
      <c r="I36" s="7">
        <f t="shared" si="17"/>
        <v>3.4692870294538345</v>
      </c>
      <c r="J36" s="7">
        <f t="shared" si="17"/>
        <v>16.241491305949612</v>
      </c>
      <c r="K36" s="7">
        <f t="shared" si="17"/>
        <v>30.869461316758422</v>
      </c>
      <c r="L36" s="7">
        <f t="shared" si="17"/>
        <v>46.814340900263083</v>
      </c>
      <c r="M36" s="7">
        <f t="shared" si="17"/>
        <v>64.777741002510396</v>
      </c>
      <c r="N36" s="7">
        <f t="shared" si="17"/>
        <v>84.914118953343717</v>
      </c>
      <c r="O36" s="7">
        <f t="shared" si="17"/>
        <v>99.768705856405745</v>
      </c>
      <c r="P36" s="7">
        <f t="shared" si="17"/>
        <v>116.54597519117061</v>
      </c>
      <c r="Q36" s="7">
        <f t="shared" si="17"/>
        <v>133.3967261268713</v>
      </c>
      <c r="R36" s="7">
        <f t="shared" si="17"/>
        <v>150.75402027584121</v>
      </c>
      <c r="S36" s="7">
        <f t="shared" si="17"/>
        <v>164.65889925702865</v>
      </c>
      <c r="T36" s="7">
        <f t="shared" si="17"/>
        <v>179.42666998725153</v>
      </c>
      <c r="U36" s="7">
        <f t="shared" si="17"/>
        <v>195.08747106662949</v>
      </c>
      <c r="V36" s="7">
        <f t="shared" si="17"/>
        <v>211.67133194482406</v>
      </c>
      <c r="W36" s="7">
        <f t="shared" si="17"/>
        <v>229.20807531757526</v>
      </c>
      <c r="X36" s="7">
        <f t="shared" si="17"/>
        <v>248.5586636062709</v>
      </c>
      <c r="Y36" s="7">
        <f t="shared" si="17"/>
        <v>270.83846725503861</v>
      </c>
      <c r="Z36" s="7">
        <f t="shared" si="17"/>
        <v>292.52516632799421</v>
      </c>
      <c r="AA36" s="7">
        <f t="shared" si="17"/>
        <v>317.40300309678952</v>
      </c>
      <c r="AB36" s="7">
        <f t="shared" si="17"/>
        <v>344.7147518927539</v>
      </c>
      <c r="AC36" s="7">
        <f t="shared" si="17"/>
        <v>374.56710794356735</v>
      </c>
      <c r="AD36" s="7">
        <f t="shared" si="17"/>
        <v>408.74532637811103</v>
      </c>
      <c r="AE36" s="7">
        <f t="shared" si="17"/>
        <v>446.33934738195529</v>
      </c>
      <c r="AF36" s="7">
        <f t="shared" si="17"/>
        <v>489.33096479575141</v>
      </c>
      <c r="AG36" s="7">
        <f t="shared" si="17"/>
        <v>506.79431397864067</v>
      </c>
      <c r="AH36" s="7">
        <f t="shared" si="17"/>
        <v>560.76274656712872</v>
      </c>
      <c r="AI36" s="7">
        <f t="shared" si="17"/>
        <v>619.27173029263122</v>
      </c>
      <c r="AJ36" s="7">
        <f t="shared" si="17"/>
        <v>682.54293096918911</v>
      </c>
      <c r="AK36" s="7">
        <f t="shared" si="17"/>
        <v>746.38834478078434</v>
      </c>
      <c r="AL36" s="7">
        <f t="shared" si="17"/>
        <v>810.74987113258624</v>
      </c>
      <c r="AM36" s="7">
        <f t="shared" si="17"/>
        <v>875.56578780881887</v>
      </c>
      <c r="AN36" s="7">
        <f t="shared" si="17"/>
        <v>940.77068843823326</v>
      </c>
      <c r="AO36" s="7">
        <f t="shared" si="17"/>
        <v>1018.6442649016299</v>
      </c>
      <c r="AP36" s="7">
        <f t="shared" si="17"/>
        <v>1099.0776873911097</v>
      </c>
      <c r="AQ36" s="7">
        <f t="shared" si="17"/>
        <v>1182.0919156256894</v>
      </c>
      <c r="AR36" s="7">
        <f t="shared" si="17"/>
        <v>1267.7047684341137</v>
      </c>
      <c r="AS36" s="7">
        <f t="shared" si="17"/>
        <v>1355.9307548247411</v>
      </c>
      <c r="AT36" s="7">
        <f t="shared" si="17"/>
        <v>1446.7809065997244</v>
      </c>
    </row>
    <row r="37" spans="2:66" x14ac:dyDescent="0.35">
      <c r="B37" t="s">
        <v>16</v>
      </c>
      <c r="C37" s="3">
        <f>C45+C52+C59</f>
        <v>1.9980000000000002</v>
      </c>
      <c r="D37" s="3">
        <f t="shared" ref="D37:AT37" si="18">D45+D52+D59</f>
        <v>3.9279000000000002</v>
      </c>
      <c r="E37" s="3">
        <f t="shared" si="18"/>
        <v>5.9668950000000081</v>
      </c>
      <c r="F37" s="3">
        <f t="shared" si="18"/>
        <v>8.8190467500000072</v>
      </c>
      <c r="G37" s="3">
        <f t="shared" si="18"/>
        <v>10.348512240000009</v>
      </c>
      <c r="H37" s="3">
        <f t="shared" si="18"/>
        <v>10.595458640250001</v>
      </c>
      <c r="I37" s="3">
        <f t="shared" si="18"/>
        <v>12.369568858582516</v>
      </c>
      <c r="J37" s="3">
        <f t="shared" si="18"/>
        <v>13.460323465507168</v>
      </c>
      <c r="K37" s="3">
        <f t="shared" si="18"/>
        <v>13.944483347105281</v>
      </c>
      <c r="L37" s="3">
        <f t="shared" si="18"/>
        <v>15.040657519923792</v>
      </c>
      <c r="M37" s="3">
        <f t="shared" si="18"/>
        <v>16.196830504823069</v>
      </c>
      <c r="N37" s="3">
        <f t="shared" si="18"/>
        <v>9.9745640446762653</v>
      </c>
      <c r="O37" s="3">
        <f t="shared" si="18"/>
        <v>11.036278411277117</v>
      </c>
      <c r="P37" s="3">
        <f t="shared" si="18"/>
        <v>10.204260430506785</v>
      </c>
      <c r="Q37" s="3">
        <f t="shared" si="18"/>
        <v>9.8576350695465056</v>
      </c>
      <c r="R37" s="3">
        <f t="shared" si="18"/>
        <v>5.551941122425788</v>
      </c>
      <c r="S37" s="3">
        <f t="shared" si="18"/>
        <v>5.6161790443316626</v>
      </c>
      <c r="T37" s="3">
        <f t="shared" si="18"/>
        <v>5.6726205245217809</v>
      </c>
      <c r="U37" s="3">
        <f t="shared" si="18"/>
        <v>5.7207604264258336</v>
      </c>
      <c r="V37" s="3">
        <f t="shared" si="18"/>
        <v>5.7600722667926991</v>
      </c>
      <c r="W37" s="3">
        <f t="shared" si="18"/>
        <v>6.6589749862897625</v>
      </c>
      <c r="X37" s="3">
        <f t="shared" si="18"/>
        <v>8.6349043641084293</v>
      </c>
      <c r="Y37" s="3">
        <f t="shared" si="18"/>
        <v>7.0496883766694127</v>
      </c>
      <c r="Z37" s="3">
        <f t="shared" si="18"/>
        <v>9.20599605386756</v>
      </c>
      <c r="AA37" s="3">
        <f t="shared" si="18"/>
        <v>10.532236883489066</v>
      </c>
      <c r="AB37" s="3">
        <f t="shared" si="18"/>
        <v>11.887282224900673</v>
      </c>
      <c r="AC37" s="3">
        <f t="shared" si="18"/>
        <v>14.883354815247124</v>
      </c>
      <c r="AD37" s="3">
        <f t="shared" si="18"/>
        <v>16.841635205137507</v>
      </c>
      <c r="AE37" s="3">
        <f t="shared" si="18"/>
        <v>20.590680070305126</v>
      </c>
      <c r="AF37" s="3">
        <f t="shared" si="18"/>
        <v>-6.1494041754245155</v>
      </c>
      <c r="AG37" s="3">
        <f t="shared" si="18"/>
        <v>28.95989280207899</v>
      </c>
      <c r="AH37" s="3">
        <f t="shared" si="18"/>
        <v>31.386677352856342</v>
      </c>
      <c r="AI37" s="3">
        <f t="shared" si="18"/>
        <v>33.907718011683897</v>
      </c>
      <c r="AJ37" s="3">
        <f t="shared" si="18"/>
        <v>32.190612963260484</v>
      </c>
      <c r="AK37" s="3">
        <f t="shared" si="18"/>
        <v>30.44411696296962</v>
      </c>
      <c r="AL37" s="3">
        <f t="shared" si="18"/>
        <v>28.667691703264932</v>
      </c>
      <c r="AM37" s="3">
        <f t="shared" si="18"/>
        <v>26.860788605564064</v>
      </c>
      <c r="AN37" s="3">
        <f t="shared" si="18"/>
        <v>37.165159822772836</v>
      </c>
      <c r="AO37" s="3">
        <f t="shared" si="18"/>
        <v>37.165159822772836</v>
      </c>
      <c r="AP37" s="3">
        <f t="shared" si="18"/>
        <v>37.165159822772836</v>
      </c>
      <c r="AQ37" s="3">
        <f t="shared" si="18"/>
        <v>37.165159822772836</v>
      </c>
      <c r="AR37" s="3">
        <f t="shared" si="18"/>
        <v>37.165159822772836</v>
      </c>
      <c r="AS37" s="3">
        <f t="shared" si="18"/>
        <v>37.165159822772836</v>
      </c>
      <c r="AT37" s="3">
        <f t="shared" si="18"/>
        <v>37.165159822772836</v>
      </c>
    </row>
    <row r="38" spans="2:66" x14ac:dyDescent="0.35">
      <c r="B38" t="s">
        <v>18</v>
      </c>
      <c r="C38" s="12">
        <f>C39/(C36+C37/2)</f>
        <v>6.885166939071069E-2</v>
      </c>
      <c r="D38" s="12">
        <f t="shared" ref="D38:AT38" si="19">D39/(D36+D37/2)</f>
        <v>6.8854144805662543E-2</v>
      </c>
      <c r="E38" s="12">
        <f t="shared" si="19"/>
        <v>7.0154642921758839E-2</v>
      </c>
      <c r="F38" s="12">
        <f t="shared" si="19"/>
        <v>7.1347060720376082E-2</v>
      </c>
      <c r="G38" s="12">
        <f t="shared" si="19"/>
        <v>7.6163295107035817E-2</v>
      </c>
      <c r="H38" s="12">
        <f t="shared" si="19"/>
        <v>0.17341890461747544</v>
      </c>
      <c r="I38" s="12">
        <f t="shared" si="19"/>
        <v>4.1706281089159775E-2</v>
      </c>
      <c r="J38" s="12">
        <f t="shared" si="19"/>
        <v>5.0829887746187012E-2</v>
      </c>
      <c r="K38" s="12">
        <f t="shared" si="19"/>
        <v>5.2862214919649923E-2</v>
      </c>
      <c r="L38" s="12">
        <f t="shared" si="19"/>
        <v>5.3791485263470426E-2</v>
      </c>
      <c r="M38" s="12">
        <f t="shared" si="19"/>
        <v>5.4058112398651305E-2</v>
      </c>
      <c r="N38" s="12">
        <f t="shared" si="19"/>
        <v>5.4281944501685844E-2</v>
      </c>
      <c r="O38" s="12">
        <f t="shared" si="19"/>
        <v>5.4527143634180063E-2</v>
      </c>
      <c r="P38" s="12">
        <f t="shared" si="19"/>
        <v>5.4637024415531109E-2</v>
      </c>
      <c r="Q38" s="12">
        <f t="shared" si="19"/>
        <v>5.4217456016425865E-2</v>
      </c>
      <c r="R38" s="12">
        <f t="shared" si="19"/>
        <v>5.4405903453917992E-2</v>
      </c>
      <c r="S38" s="12">
        <f t="shared" si="19"/>
        <v>5.4647138236644265E-2</v>
      </c>
      <c r="T38" s="12">
        <f t="shared" si="19"/>
        <v>5.4800928532950911E-2</v>
      </c>
      <c r="U38" s="12">
        <f t="shared" si="19"/>
        <v>5.4878597476723238E-2</v>
      </c>
      <c r="V38" s="12">
        <f t="shared" si="19"/>
        <v>5.4889750699072627E-2</v>
      </c>
      <c r="W38" s="12">
        <f t="shared" si="19"/>
        <v>5.4578766324890671E-2</v>
      </c>
      <c r="X38" s="12">
        <f t="shared" si="19"/>
        <v>5.3958829769755683E-2</v>
      </c>
      <c r="Y38" s="12">
        <f t="shared" si="19"/>
        <v>5.3349008725997911E-2</v>
      </c>
      <c r="Z38" s="12">
        <f t="shared" si="19"/>
        <v>5.2744379681918044E-2</v>
      </c>
      <c r="AA38" s="12">
        <f t="shared" si="19"/>
        <v>5.2002223926690447E-2</v>
      </c>
      <c r="AB38" s="12">
        <f t="shared" si="19"/>
        <v>5.1232407905451839E-2</v>
      </c>
      <c r="AC38" s="12">
        <f t="shared" si="19"/>
        <v>5.0508952566518037E-2</v>
      </c>
      <c r="AD38" s="12">
        <f t="shared" si="19"/>
        <v>4.9746093009091046E-2</v>
      </c>
      <c r="AE38" s="12">
        <f t="shared" si="19"/>
        <v>4.9056582779987437E-2</v>
      </c>
      <c r="AF38" s="12">
        <f t="shared" si="19"/>
        <v>4.8560306918846802E-2</v>
      </c>
      <c r="AG38" s="12">
        <f t="shared" si="19"/>
        <v>4.7975781056585412E-2</v>
      </c>
      <c r="AH38" s="12">
        <f t="shared" si="19"/>
        <v>4.705008250747636E-2</v>
      </c>
      <c r="AI38" s="12">
        <f t="shared" si="19"/>
        <v>4.6152627556604882E-2</v>
      </c>
      <c r="AJ38" s="12">
        <f t="shared" si="19"/>
        <v>4.5309287627651851E-2</v>
      </c>
      <c r="AK38" s="12">
        <f t="shared" si="19"/>
        <v>4.4533805267825737E-2</v>
      </c>
      <c r="AL38" s="12">
        <f t="shared" si="19"/>
        <v>4.3811584483928169E-2</v>
      </c>
      <c r="AM38" s="12">
        <f t="shared" si="19"/>
        <v>4.3131919793820764E-2</v>
      </c>
      <c r="AN38" s="12">
        <f t="shared" si="19"/>
        <v>4.243318700592405E-2</v>
      </c>
      <c r="AO38" s="12">
        <f t="shared" si="19"/>
        <v>4.1715332458934815E-2</v>
      </c>
      <c r="AP38" s="12">
        <f t="shared" si="19"/>
        <v>4.1022365877302507E-2</v>
      </c>
      <c r="AQ38" s="12">
        <f t="shared" si="19"/>
        <v>4.0350397352265269E-2</v>
      </c>
      <c r="AR38" s="12">
        <f t="shared" si="19"/>
        <v>3.9696282975598018E-2</v>
      </c>
      <c r="AS38" s="12">
        <f t="shared" si="19"/>
        <v>3.9057454442605659E-2</v>
      </c>
      <c r="AT38" s="12">
        <f t="shared" si="19"/>
        <v>3.8431793350085487E-2</v>
      </c>
    </row>
    <row r="39" spans="2:66" x14ac:dyDescent="0.35">
      <c r="B39" t="s">
        <v>17</v>
      </c>
      <c r="C39" s="6">
        <f>C47+C54+C61</f>
        <v>-1.9967672640000007</v>
      </c>
      <c r="D39" s="6">
        <f t="shared" ref="D39:AT40" si="20">D47+D54+D61</f>
        <v>-1.9303133674957442</v>
      </c>
      <c r="E39" s="6">
        <f t="shared" si="20"/>
        <v>-1.7551101345519391</v>
      </c>
      <c r="F39" s="6">
        <f t="shared" si="20"/>
        <v>-1.3826969322372182</v>
      </c>
      <c r="G39" s="6">
        <f t="shared" si="20"/>
        <v>-0.85141346863119183</v>
      </c>
      <c r="H39" s="6">
        <f t="shared" si="20"/>
        <v>-0.27022443388009743</v>
      </c>
      <c r="I39" s="6">
        <f t="shared" si="20"/>
        <v>0.40263541791325763</v>
      </c>
      <c r="J39" s="6">
        <f t="shared" si="20"/>
        <v>1.1676465453016391</v>
      </c>
      <c r="K39" s="6">
        <f t="shared" si="20"/>
        <v>2.0003962363993826</v>
      </c>
      <c r="L39" s="6">
        <f t="shared" si="20"/>
        <v>2.9227425823235258</v>
      </c>
      <c r="M39" s="6">
        <f t="shared" si="20"/>
        <v>3.9395474460102453</v>
      </c>
      <c r="N39" s="6">
        <f t="shared" si="20"/>
        <v>4.8800228583857681</v>
      </c>
      <c r="O39" s="6">
        <f t="shared" si="20"/>
        <v>5.7409909234877521</v>
      </c>
      <c r="P39" s="6">
        <f t="shared" si="20"/>
        <v>6.6464905051938903</v>
      </c>
      <c r="Q39" s="6">
        <f t="shared" si="20"/>
        <v>7.4996590794234095</v>
      </c>
      <c r="R39" s="6">
        <f t="shared" si="20"/>
        <v>8.3529378587616794</v>
      </c>
      <c r="S39" s="6">
        <f t="shared" si="20"/>
        <v>9.1515916858911943</v>
      </c>
      <c r="T39" s="6">
        <f t="shared" si="20"/>
        <v>9.9881805548561733</v>
      </c>
      <c r="U39" s="6">
        <f t="shared" si="20"/>
        <v>10.863100451768746</v>
      </c>
      <c r="V39" s="6">
        <f t="shared" si="20"/>
        <v>11.776671105958487</v>
      </c>
      <c r="W39" s="6">
        <f t="shared" si="20"/>
        <v>12.691613302405882</v>
      </c>
      <c r="X39" s="6">
        <f t="shared" si="20"/>
        <v>13.644899284659262</v>
      </c>
      <c r="Y39" s="6">
        <f t="shared" si="20"/>
        <v>14.637010696286207</v>
      </c>
      <c r="Z39" s="6">
        <f t="shared" si="20"/>
        <v>15.67184071492767</v>
      </c>
      <c r="AA39" s="6">
        <f t="shared" si="20"/>
        <v>16.779511912475343</v>
      </c>
      <c r="AB39" s="6">
        <f t="shared" si="20"/>
        <v>17.965073825912864</v>
      </c>
      <c r="AC39" s="6">
        <f t="shared" si="20"/>
        <v>19.294863619296471</v>
      </c>
      <c r="AD39" s="6">
        <f t="shared" si="20"/>
        <v>20.752385798706765</v>
      </c>
      <c r="AE39" s="6">
        <f t="shared" si="20"/>
        <v>22.400937343491037</v>
      </c>
      <c r="AF39" s="6">
        <f t="shared" si="20"/>
        <v>23.612753358313782</v>
      </c>
      <c r="AG39" s="6">
        <f t="shared" si="20"/>
        <v>25.008539786409031</v>
      </c>
      <c r="AH39" s="6">
        <f t="shared" si="20"/>
        <v>27.122306372646179</v>
      </c>
      <c r="AI39" s="6">
        <f t="shared" si="20"/>
        <v>29.363482664873896</v>
      </c>
      <c r="AJ39" s="6">
        <f t="shared" si="20"/>
        <v>31.654800848334904</v>
      </c>
      <c r="AK39" s="6">
        <f t="shared" si="20"/>
        <v>33.917409388832127</v>
      </c>
      <c r="AL39" s="6">
        <f t="shared" si="20"/>
        <v>36.148224972967576</v>
      </c>
      <c r="AM39" s="6">
        <f t="shared" si="20"/>
        <v>38.34411202385045</v>
      </c>
      <c r="AN39" s="6">
        <f t="shared" si="20"/>
        <v>40.708416640623852</v>
      </c>
      <c r="AO39" s="6">
        <f t="shared" si="20"/>
        <v>43.26826266670696</v>
      </c>
      <c r="AP39" s="6">
        <f t="shared" si="20"/>
        <v>45.849068411806712</v>
      </c>
      <c r="AQ39" s="6">
        <f t="shared" si="20"/>
        <v>48.447692985651656</v>
      </c>
      <c r="AR39" s="6">
        <f t="shared" si="20"/>
        <v>51.060826567854591</v>
      </c>
      <c r="AS39" s="6">
        <f t="shared" si="20"/>
        <v>53.684991952210282</v>
      </c>
      <c r="AT39" s="6">
        <f t="shared" si="20"/>
        <v>56.316546696355786</v>
      </c>
    </row>
    <row r="40" spans="2:66" x14ac:dyDescent="0.35">
      <c r="B40" t="s">
        <v>19</v>
      </c>
      <c r="C40" s="7">
        <f>C48+C55+C62</f>
        <v>-29.998767264000001</v>
      </c>
      <c r="D40" s="7">
        <f t="shared" si="20"/>
        <v>-28.001180631495743</v>
      </c>
      <c r="E40" s="7">
        <f t="shared" si="20"/>
        <v>-23.789395766047676</v>
      </c>
      <c r="F40" s="7">
        <f t="shared" si="20"/>
        <v>-16.353045948284887</v>
      </c>
      <c r="G40" s="7">
        <f t="shared" si="20"/>
        <v>-6.8559471769160698</v>
      </c>
      <c r="H40" s="7">
        <f t="shared" si="20"/>
        <v>3.4692870294538345</v>
      </c>
      <c r="I40" s="7">
        <f t="shared" si="20"/>
        <v>16.241491305949612</v>
      </c>
      <c r="J40" s="7">
        <f t="shared" si="20"/>
        <v>30.869461316758422</v>
      </c>
      <c r="K40" s="7">
        <f t="shared" si="20"/>
        <v>46.814340900263083</v>
      </c>
      <c r="L40" s="7">
        <f t="shared" si="20"/>
        <v>64.777741002510396</v>
      </c>
      <c r="M40" s="7">
        <f t="shared" si="20"/>
        <v>84.914118953343717</v>
      </c>
      <c r="N40" s="7">
        <f t="shared" si="20"/>
        <v>99.768705856405745</v>
      </c>
      <c r="O40" s="7">
        <f t="shared" si="20"/>
        <v>116.54597519117061</v>
      </c>
      <c r="P40" s="7">
        <f t="shared" si="20"/>
        <v>133.3967261268713</v>
      </c>
      <c r="Q40" s="7">
        <f t="shared" si="20"/>
        <v>150.75402027584121</v>
      </c>
      <c r="R40" s="7">
        <f t="shared" si="20"/>
        <v>164.65889925702865</v>
      </c>
      <c r="S40" s="7">
        <f t="shared" si="20"/>
        <v>179.42666998725153</v>
      </c>
      <c r="T40" s="7">
        <f t="shared" si="20"/>
        <v>195.08747106662949</v>
      </c>
      <c r="U40" s="7">
        <f t="shared" si="20"/>
        <v>211.67133194482406</v>
      </c>
      <c r="V40" s="7">
        <f t="shared" si="20"/>
        <v>229.20807531757526</v>
      </c>
      <c r="W40" s="7">
        <f t="shared" si="20"/>
        <v>248.5586636062709</v>
      </c>
      <c r="X40" s="7">
        <f t="shared" si="20"/>
        <v>270.83846725503861</v>
      </c>
      <c r="Y40" s="7">
        <f t="shared" si="20"/>
        <v>292.52516632799421</v>
      </c>
      <c r="Z40" s="7">
        <f t="shared" si="20"/>
        <v>317.40300309678952</v>
      </c>
      <c r="AA40" s="7">
        <f t="shared" si="20"/>
        <v>344.7147518927539</v>
      </c>
      <c r="AB40" s="7">
        <f t="shared" si="20"/>
        <v>374.56710794356735</v>
      </c>
      <c r="AC40" s="7">
        <f t="shared" si="20"/>
        <v>408.74532637811103</v>
      </c>
      <c r="AD40" s="7">
        <f t="shared" si="20"/>
        <v>446.33934738195529</v>
      </c>
      <c r="AE40" s="7">
        <f t="shared" si="20"/>
        <v>489.33096479575141</v>
      </c>
      <c r="AF40" s="7">
        <f t="shared" si="20"/>
        <v>506.79431397864067</v>
      </c>
      <c r="AG40" s="7">
        <f t="shared" si="20"/>
        <v>560.76274656712872</v>
      </c>
      <c r="AH40" s="7">
        <f t="shared" si="20"/>
        <v>619.27173029263122</v>
      </c>
      <c r="AI40" s="7">
        <f t="shared" si="20"/>
        <v>682.54293096918911</v>
      </c>
      <c r="AJ40" s="7">
        <f t="shared" si="20"/>
        <v>746.38834478078434</v>
      </c>
      <c r="AK40" s="7">
        <f t="shared" si="20"/>
        <v>810.74987113258624</v>
      </c>
      <c r="AL40" s="7">
        <f t="shared" si="20"/>
        <v>875.56578780881887</v>
      </c>
      <c r="AM40" s="7">
        <f t="shared" si="20"/>
        <v>940.77068843823326</v>
      </c>
      <c r="AN40" s="7">
        <f t="shared" si="20"/>
        <v>1018.6442649016299</v>
      </c>
      <c r="AO40" s="7">
        <f t="shared" si="20"/>
        <v>1099.0776873911097</v>
      </c>
      <c r="AP40" s="7">
        <f t="shared" si="20"/>
        <v>1182.0919156256894</v>
      </c>
      <c r="AQ40" s="7">
        <f t="shared" si="20"/>
        <v>1267.7047684341137</v>
      </c>
      <c r="AR40" s="7">
        <f t="shared" si="20"/>
        <v>1355.9307548247411</v>
      </c>
      <c r="AS40" s="7">
        <f t="shared" si="20"/>
        <v>1446.7809065997244</v>
      </c>
      <c r="AT40" s="7">
        <f t="shared" si="20"/>
        <v>1540.2626131188531</v>
      </c>
    </row>
    <row r="42" spans="2:66" x14ac:dyDescent="0.35">
      <c r="B42" s="1" t="s">
        <v>14</v>
      </c>
      <c r="C42" s="1"/>
      <c r="D42" s="1"/>
      <c r="E42" s="1"/>
      <c r="F42" s="1"/>
    </row>
    <row r="43" spans="2:66" x14ac:dyDescent="0.35">
      <c r="B43" s="1" t="s">
        <v>29</v>
      </c>
      <c r="C43" s="1"/>
      <c r="D43" s="1"/>
      <c r="E43" s="1"/>
      <c r="F43" s="1"/>
    </row>
    <row r="44" spans="2:66" x14ac:dyDescent="0.35">
      <c r="B44" t="s">
        <v>15</v>
      </c>
      <c r="C44" s="4">
        <v>0</v>
      </c>
      <c r="D44" s="7">
        <f>C48</f>
        <v>0.9309599999999999</v>
      </c>
      <c r="E44" s="7">
        <f t="shared" ref="E44:AT44" si="21">D48</f>
        <v>1.9716759719999999</v>
      </c>
      <c r="F44" s="7">
        <f t="shared" si="21"/>
        <v>3.1307493177072003</v>
      </c>
      <c r="G44" s="7">
        <f t="shared" si="21"/>
        <v>8.7243339907435828</v>
      </c>
      <c r="H44" s="7">
        <f t="shared" si="21"/>
        <v>12.317696305728958</v>
      </c>
      <c r="I44" s="7">
        <f t="shared" si="21"/>
        <v>17.083014400364675</v>
      </c>
      <c r="J44" s="7">
        <f t="shared" si="21"/>
        <v>22.34817521479658</v>
      </c>
      <c r="K44" s="7">
        <f t="shared" si="21"/>
        <v>28.14951663259658</v>
      </c>
      <c r="L44" s="7">
        <f t="shared" si="21"/>
        <v>34.481723921968261</v>
      </c>
      <c r="M44" s="7">
        <f t="shared" si="21"/>
        <v>41.378359244666541</v>
      </c>
      <c r="N44" s="7">
        <f t="shared" si="21"/>
        <v>48.874409475370065</v>
      </c>
      <c r="O44" s="7">
        <f t="shared" si="21"/>
        <v>57.006305088055285</v>
      </c>
      <c r="P44" s="7">
        <f t="shared" si="21"/>
        <v>65.811936360997507</v>
      </c>
      <c r="Q44" s="7">
        <f t="shared" si="21"/>
        <v>75.330666685883941</v>
      </c>
      <c r="R44" s="7">
        <f t="shared" si="21"/>
        <v>85.603342765505062</v>
      </c>
      <c r="S44" s="7">
        <f t="shared" si="21"/>
        <v>96.672301484467411</v>
      </c>
      <c r="T44" s="7">
        <f t="shared" si="21"/>
        <v>108.4624103248308</v>
      </c>
      <c r="U44" s="7">
        <f t="shared" si="21"/>
        <v>121.00495517255384</v>
      </c>
      <c r="V44" s="7">
        <f t="shared" si="21"/>
        <v>134.33178390242617</v>
      </c>
      <c r="W44" s="7">
        <f t="shared" si="21"/>
        <v>148.47526444551184</v>
      </c>
      <c r="X44" s="7">
        <f t="shared" si="21"/>
        <v>159.58393888330485</v>
      </c>
      <c r="Y44" s="7">
        <f t="shared" si="21"/>
        <v>171.33403520583002</v>
      </c>
      <c r="Z44" s="7">
        <f t="shared" si="21"/>
        <v>183.75210157668505</v>
      </c>
      <c r="AA44" s="7">
        <f t="shared" si="21"/>
        <v>196.86515907109964</v>
      </c>
      <c r="AB44" s="7">
        <f t="shared" si="21"/>
        <v>210.70067032767179</v>
      </c>
      <c r="AC44" s="7">
        <f t="shared" si="21"/>
        <v>225.28650535839259</v>
      </c>
      <c r="AD44" s="7">
        <f t="shared" si="21"/>
        <v>240.65090448909288</v>
      </c>
      <c r="AE44" s="7">
        <f t="shared" si="21"/>
        <v>256.78865671767585</v>
      </c>
      <c r="AF44" s="7">
        <f t="shared" si="21"/>
        <v>273.72451934134278</v>
      </c>
      <c r="AG44" s="7">
        <f t="shared" si="21"/>
        <v>291.48321863785304</v>
      </c>
      <c r="AH44" s="7">
        <f t="shared" si="21"/>
        <v>310.08939149949271</v>
      </c>
      <c r="AI44" s="7">
        <f t="shared" si="21"/>
        <v>329.56752430812168</v>
      </c>
      <c r="AJ44" s="7">
        <f t="shared" si="21"/>
        <v>349.94188912688838</v>
      </c>
      <c r="AK44" s="7">
        <f t="shared" si="21"/>
        <v>371.11567820425853</v>
      </c>
      <c r="AL44" s="7">
        <f t="shared" si="21"/>
        <v>393.10313443656605</v>
      </c>
      <c r="AM44" s="7">
        <f t="shared" si="21"/>
        <v>415.91774256692406</v>
      </c>
      <c r="AN44" s="7">
        <f t="shared" si="21"/>
        <v>439.57215921744182</v>
      </c>
      <c r="AO44" s="7">
        <f t="shared" si="21"/>
        <v>464.0781419354023</v>
      </c>
      <c r="AP44" s="7">
        <f t="shared" si="21"/>
        <v>489.44647745992728</v>
      </c>
      <c r="AQ44" s="7">
        <f t="shared" si="21"/>
        <v>515.68690942917317</v>
      </c>
      <c r="AR44" s="7">
        <f t="shared" si="21"/>
        <v>542.80806576123416</v>
      </c>
      <c r="AS44" s="7">
        <f t="shared" si="21"/>
        <v>570.81738595458353</v>
      </c>
      <c r="AT44" s="7">
        <f t="shared" si="21"/>
        <v>599.72104856597491</v>
      </c>
      <c r="AU44" s="7"/>
    </row>
    <row r="45" spans="2:66" x14ac:dyDescent="0.35">
      <c r="B45" t="s">
        <v>16</v>
      </c>
      <c r="C45" s="3">
        <f t="shared" ref="C45:AT45" si="22">C10</f>
        <v>0.89999999999999991</v>
      </c>
      <c r="D45" s="3">
        <f t="shared" si="22"/>
        <v>0.94499999999999995</v>
      </c>
      <c r="E45" s="3">
        <f t="shared" si="22"/>
        <v>0.99225000000000008</v>
      </c>
      <c r="F45" s="3">
        <f t="shared" si="22"/>
        <v>5.2093125000000002</v>
      </c>
      <c r="G45" s="3">
        <f t="shared" si="22"/>
        <v>2.9172150000000006</v>
      </c>
      <c r="H45" s="3">
        <f t="shared" si="22"/>
        <v>3.8288446875000006</v>
      </c>
      <c r="I45" s="3">
        <f t="shared" si="22"/>
        <v>4.0202869218750008</v>
      </c>
      <c r="J45" s="3">
        <f t="shared" si="22"/>
        <v>4.2213012679687507</v>
      </c>
      <c r="K45" s="3">
        <f t="shared" si="22"/>
        <v>4.3901533186875019</v>
      </c>
      <c r="L45" s="3">
        <f t="shared" si="22"/>
        <v>4.5657594514350022</v>
      </c>
      <c r="M45" s="3">
        <f t="shared" si="22"/>
        <v>4.7483898294924023</v>
      </c>
      <c r="N45" s="3">
        <f t="shared" si="22"/>
        <v>4.9383254226720981</v>
      </c>
      <c r="O45" s="3">
        <f t="shared" si="22"/>
        <v>5.1358584395789819</v>
      </c>
      <c r="P45" s="3">
        <f t="shared" si="22"/>
        <v>5.3412927771621419</v>
      </c>
      <c r="Q45" s="3">
        <f t="shared" si="22"/>
        <v>5.5549444882486272</v>
      </c>
      <c r="R45" s="3">
        <f t="shared" si="22"/>
        <v>5.7771422677785722</v>
      </c>
      <c r="S45" s="3">
        <f t="shared" si="22"/>
        <v>5.892685113134144</v>
      </c>
      <c r="T45" s="3">
        <f t="shared" si="22"/>
        <v>6.0105388153968269</v>
      </c>
      <c r="U45" s="3">
        <f t="shared" si="22"/>
        <v>6.1307495917047632</v>
      </c>
      <c r="V45" s="3">
        <f t="shared" si="22"/>
        <v>6.2533645835388585</v>
      </c>
      <c r="W45" s="3">
        <f t="shared" si="22"/>
        <v>2.6013996667521648</v>
      </c>
      <c r="X45" s="3">
        <f t="shared" si="22"/>
        <v>2.705455653422252</v>
      </c>
      <c r="Y45" s="3">
        <f t="shared" si="22"/>
        <v>2.8136738795591421</v>
      </c>
      <c r="Z45" s="3">
        <f t="shared" si="22"/>
        <v>2.9262208347415077</v>
      </c>
      <c r="AA45" s="3">
        <f t="shared" si="22"/>
        <v>3.0432696681311682</v>
      </c>
      <c r="AB45" s="3">
        <f t="shared" si="22"/>
        <v>3.1650004548564152</v>
      </c>
      <c r="AC45" s="3">
        <f t="shared" si="22"/>
        <v>3.2916004730506718</v>
      </c>
      <c r="AD45" s="3">
        <f t="shared" si="22"/>
        <v>3.3903484872421923</v>
      </c>
      <c r="AE45" s="3">
        <f t="shared" si="22"/>
        <v>3.4920589418594581</v>
      </c>
      <c r="AF45" s="3">
        <f t="shared" si="22"/>
        <v>3.5968207101152418</v>
      </c>
      <c r="AG45" s="3">
        <f t="shared" si="22"/>
        <v>3.7047253314186994</v>
      </c>
      <c r="AH45" s="3">
        <f t="shared" si="22"/>
        <v>3.8158670913612607</v>
      </c>
      <c r="AI45" s="3">
        <f t="shared" si="22"/>
        <v>3.9303431041020986</v>
      </c>
      <c r="AJ45" s="3">
        <f t="shared" si="22"/>
        <v>3.9303431041020986</v>
      </c>
      <c r="AK45" s="3">
        <f t="shared" si="22"/>
        <v>3.9303431041020986</v>
      </c>
      <c r="AL45" s="3">
        <f t="shared" si="22"/>
        <v>3.9303431041020986</v>
      </c>
      <c r="AM45" s="3">
        <f t="shared" si="22"/>
        <v>3.9303431041020986</v>
      </c>
      <c r="AN45" s="3">
        <f t="shared" si="22"/>
        <v>3.9303431041020986</v>
      </c>
      <c r="AO45" s="3">
        <f t="shared" si="22"/>
        <v>3.9303431041020986</v>
      </c>
      <c r="AP45" s="3">
        <f t="shared" si="22"/>
        <v>3.9303431041020986</v>
      </c>
      <c r="AQ45" s="3">
        <f t="shared" si="22"/>
        <v>3.9303431041020986</v>
      </c>
      <c r="AR45" s="3">
        <f t="shared" si="22"/>
        <v>3.9303431041020986</v>
      </c>
      <c r="AS45" s="3">
        <f t="shared" si="22"/>
        <v>3.9303431041020986</v>
      </c>
      <c r="AT45" s="3">
        <f t="shared" si="22"/>
        <v>3.9303431041020986</v>
      </c>
      <c r="AU45" s="3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</row>
    <row r="46" spans="2:66" x14ac:dyDescent="0.35">
      <c r="B46" t="s">
        <v>18</v>
      </c>
      <c r="C46" s="17">
        <f>((0.07*(120-C4))/100)+((0.01*(100-(120-C4)))/100)</f>
        <v>6.8800000000000014E-2</v>
      </c>
      <c r="D46" s="17">
        <f t="shared" ref="D46:AT46" si="23">((0.07*(120-D4))/100)+((0.01*(100-(120-D4)))/100)</f>
        <v>6.8200000000000011E-2</v>
      </c>
      <c r="E46" s="17">
        <f t="shared" si="23"/>
        <v>6.7600000000000007E-2</v>
      </c>
      <c r="F46" s="17">
        <f t="shared" si="23"/>
        <v>6.7000000000000004E-2</v>
      </c>
      <c r="G46" s="17">
        <f t="shared" si="23"/>
        <v>6.6400000000000015E-2</v>
      </c>
      <c r="H46" s="17">
        <f t="shared" si="23"/>
        <v>6.5800000000000011E-2</v>
      </c>
      <c r="I46" s="17">
        <f t="shared" si="23"/>
        <v>6.5199999999999994E-2</v>
      </c>
      <c r="J46" s="17">
        <f t="shared" si="23"/>
        <v>6.4600000000000005E-2</v>
      </c>
      <c r="K46" s="17">
        <f t="shared" si="23"/>
        <v>6.4000000000000001E-2</v>
      </c>
      <c r="L46" s="17">
        <f t="shared" si="23"/>
        <v>6.3399999999999998E-2</v>
      </c>
      <c r="M46" s="17">
        <f t="shared" si="23"/>
        <v>6.2800000000000009E-2</v>
      </c>
      <c r="N46" s="17">
        <f t="shared" si="23"/>
        <v>6.2200000000000012E-2</v>
      </c>
      <c r="O46" s="17">
        <f t="shared" si="23"/>
        <v>6.1600000000000002E-2</v>
      </c>
      <c r="P46" s="17">
        <f t="shared" si="23"/>
        <v>6.1000000000000006E-2</v>
      </c>
      <c r="Q46" s="17">
        <f t="shared" si="23"/>
        <v>6.0400000000000002E-2</v>
      </c>
      <c r="R46" s="17">
        <f t="shared" si="23"/>
        <v>5.9800000000000006E-2</v>
      </c>
      <c r="S46" s="17">
        <f t="shared" si="23"/>
        <v>5.9200000000000003E-2</v>
      </c>
      <c r="T46" s="17">
        <f t="shared" si="23"/>
        <v>5.8600000000000006E-2</v>
      </c>
      <c r="U46" s="17">
        <f t="shared" si="23"/>
        <v>5.800000000000001E-2</v>
      </c>
      <c r="V46" s="17">
        <f t="shared" si="23"/>
        <v>5.74E-2</v>
      </c>
      <c r="W46" s="17">
        <f t="shared" si="23"/>
        <v>5.680000000000001E-2</v>
      </c>
      <c r="X46" s="17">
        <f t="shared" si="23"/>
        <v>5.62E-2</v>
      </c>
      <c r="Y46" s="17">
        <f t="shared" si="23"/>
        <v>5.5600000000000004E-2</v>
      </c>
      <c r="Z46" s="17">
        <f t="shared" si="23"/>
        <v>5.5000000000000014E-2</v>
      </c>
      <c r="AA46" s="17">
        <f t="shared" si="23"/>
        <v>5.4400000000000004E-2</v>
      </c>
      <c r="AB46" s="17">
        <f t="shared" si="23"/>
        <v>5.3800000000000008E-2</v>
      </c>
      <c r="AC46" s="17">
        <f t="shared" si="23"/>
        <v>5.3200000000000011E-2</v>
      </c>
      <c r="AD46" s="17">
        <f t="shared" si="23"/>
        <v>5.2600000000000008E-2</v>
      </c>
      <c r="AE46" s="17">
        <f t="shared" si="23"/>
        <v>5.2000000000000005E-2</v>
      </c>
      <c r="AF46" s="17">
        <f t="shared" si="23"/>
        <v>5.1400000000000001E-2</v>
      </c>
      <c r="AG46" s="17">
        <f t="shared" si="23"/>
        <v>5.0800000000000005E-2</v>
      </c>
      <c r="AH46" s="17">
        <f t="shared" si="23"/>
        <v>5.0200000000000002E-2</v>
      </c>
      <c r="AI46" s="17">
        <f t="shared" si="23"/>
        <v>4.9599999999999998E-2</v>
      </c>
      <c r="AJ46" s="17">
        <f t="shared" si="23"/>
        <v>4.9000000000000009E-2</v>
      </c>
      <c r="AK46" s="17">
        <f t="shared" si="23"/>
        <v>4.8400000000000006E-2</v>
      </c>
      <c r="AL46" s="17">
        <f t="shared" si="23"/>
        <v>4.7800000000000002E-2</v>
      </c>
      <c r="AM46" s="17">
        <f t="shared" si="23"/>
        <v>4.7200000000000006E-2</v>
      </c>
      <c r="AN46" s="17">
        <f t="shared" si="23"/>
        <v>4.6600000000000003E-2</v>
      </c>
      <c r="AO46" s="17">
        <f t="shared" si="23"/>
        <v>4.5999999999999999E-2</v>
      </c>
      <c r="AP46" s="17">
        <f t="shared" si="23"/>
        <v>4.540000000000001E-2</v>
      </c>
      <c r="AQ46" s="17">
        <f t="shared" si="23"/>
        <v>4.4800000000000006E-2</v>
      </c>
      <c r="AR46" s="17">
        <f t="shared" si="23"/>
        <v>4.4200000000000003E-2</v>
      </c>
      <c r="AS46" s="17">
        <f t="shared" si="23"/>
        <v>4.3600000000000007E-2</v>
      </c>
      <c r="AT46" s="17">
        <f t="shared" si="23"/>
        <v>4.300000000000001E-2</v>
      </c>
      <c r="AU46" s="2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2:66" x14ac:dyDescent="0.35">
      <c r="B47" t="s">
        <v>17</v>
      </c>
      <c r="C47" s="6">
        <f>C44*(C46)+C45*(C46/2)</f>
        <v>3.0960000000000005E-2</v>
      </c>
      <c r="D47" s="6">
        <f t="shared" ref="D47:AT47" si="24">D44*(D46)+D45*(D46/2)</f>
        <v>9.571597200000001E-2</v>
      </c>
      <c r="E47" s="6">
        <f t="shared" si="24"/>
        <v>0.16682334570720003</v>
      </c>
      <c r="F47" s="6">
        <f t="shared" si="24"/>
        <v>0.38427217303638245</v>
      </c>
      <c r="G47" s="6">
        <f t="shared" si="24"/>
        <v>0.67614731498537406</v>
      </c>
      <c r="H47" s="6">
        <f t="shared" si="24"/>
        <v>0.9364734071357157</v>
      </c>
      <c r="I47" s="6">
        <f t="shared" si="24"/>
        <v>1.2448738925569018</v>
      </c>
      <c r="J47" s="6">
        <f t="shared" si="24"/>
        <v>1.5800401498312497</v>
      </c>
      <c r="K47" s="6">
        <f t="shared" si="24"/>
        <v>1.9420539706841811</v>
      </c>
      <c r="L47" s="6">
        <f t="shared" si="24"/>
        <v>2.3308758712632773</v>
      </c>
      <c r="M47" s="6">
        <f t="shared" si="24"/>
        <v>2.7476604012111205</v>
      </c>
      <c r="N47" s="6">
        <f t="shared" si="24"/>
        <v>3.193570190013121</v>
      </c>
      <c r="O47" s="6">
        <f t="shared" si="24"/>
        <v>3.6697728333632385</v>
      </c>
      <c r="P47" s="6">
        <f t="shared" si="24"/>
        <v>4.1774375477242938</v>
      </c>
      <c r="Q47" s="6">
        <f t="shared" si="24"/>
        <v>4.7177315913724982</v>
      </c>
      <c r="R47" s="6">
        <f t="shared" si="24"/>
        <v>5.2918164511837826</v>
      </c>
      <c r="S47" s="6">
        <f t="shared" si="24"/>
        <v>5.8974237272292411</v>
      </c>
      <c r="T47" s="6">
        <f t="shared" si="24"/>
        <v>6.5320060323262119</v>
      </c>
      <c r="U47" s="6">
        <f t="shared" si="24"/>
        <v>7.196079138167562</v>
      </c>
      <c r="V47" s="6">
        <f t="shared" si="24"/>
        <v>7.8901159595468275</v>
      </c>
      <c r="W47" s="6">
        <f t="shared" si="24"/>
        <v>8.5072747710408354</v>
      </c>
      <c r="X47" s="6">
        <f t="shared" si="24"/>
        <v>9.0446406691028969</v>
      </c>
      <c r="Y47" s="6">
        <f t="shared" si="24"/>
        <v>9.6043924912958936</v>
      </c>
      <c r="Z47" s="6">
        <f t="shared" si="24"/>
        <v>10.186836659673073</v>
      </c>
      <c r="AA47" s="6">
        <f t="shared" si="24"/>
        <v>10.792241588440989</v>
      </c>
      <c r="AB47" s="6">
        <f t="shared" si="24"/>
        <v>11.420834575864381</v>
      </c>
      <c r="AC47" s="6">
        <f t="shared" si="24"/>
        <v>12.072798657649637</v>
      </c>
      <c r="AD47" s="6">
        <f t="shared" si="24"/>
        <v>12.747403741340758</v>
      </c>
      <c r="AE47" s="6">
        <f t="shared" si="24"/>
        <v>13.443803681807491</v>
      </c>
      <c r="AF47" s="6">
        <f t="shared" si="24"/>
        <v>14.161878586394982</v>
      </c>
      <c r="AG47" s="6">
        <f t="shared" si="24"/>
        <v>14.90144753022097</v>
      </c>
      <c r="AH47" s="6">
        <f t="shared" si="24"/>
        <v>15.662265717267703</v>
      </c>
      <c r="AI47" s="6">
        <f t="shared" si="24"/>
        <v>16.444021714664565</v>
      </c>
      <c r="AJ47" s="6">
        <f t="shared" si="24"/>
        <v>17.243445973268038</v>
      </c>
      <c r="AK47" s="6">
        <f t="shared" si="24"/>
        <v>18.057113128205387</v>
      </c>
      <c r="AL47" s="6">
        <f t="shared" si="24"/>
        <v>18.884265026255896</v>
      </c>
      <c r="AM47" s="6">
        <f t="shared" si="24"/>
        <v>19.724073546415628</v>
      </c>
      <c r="AN47" s="6">
        <f t="shared" si="24"/>
        <v>20.575639613858367</v>
      </c>
      <c r="AO47" s="6">
        <f t="shared" si="24"/>
        <v>21.437992420422855</v>
      </c>
      <c r="AP47" s="6">
        <f t="shared" si="24"/>
        <v>22.310088865143822</v>
      </c>
      <c r="AQ47" s="6">
        <f t="shared" si="24"/>
        <v>23.190813227958849</v>
      </c>
      <c r="AR47" s="6">
        <f t="shared" si="24"/>
        <v>24.078977089247211</v>
      </c>
      <c r="AS47" s="6">
        <f t="shared" si="24"/>
        <v>24.973319507289272</v>
      </c>
      <c r="AT47" s="6">
        <f t="shared" si="24"/>
        <v>25.872507465075124</v>
      </c>
      <c r="AU47" s="6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2:66" x14ac:dyDescent="0.35">
      <c r="B48" t="s">
        <v>19</v>
      </c>
      <c r="C48" s="7">
        <f t="shared" ref="C48:AT48" si="25">C44+C45+C47</f>
        <v>0.9309599999999999</v>
      </c>
      <c r="D48" s="7">
        <f t="shared" si="25"/>
        <v>1.9716759719999999</v>
      </c>
      <c r="E48" s="7">
        <f t="shared" si="25"/>
        <v>3.1307493177072003</v>
      </c>
      <c r="F48" s="7">
        <f t="shared" si="25"/>
        <v>8.7243339907435828</v>
      </c>
      <c r="G48" s="7">
        <f t="shared" si="25"/>
        <v>12.317696305728958</v>
      </c>
      <c r="H48" s="7">
        <f t="shared" si="25"/>
        <v>17.083014400364675</v>
      </c>
      <c r="I48" s="7">
        <f t="shared" si="25"/>
        <v>22.34817521479658</v>
      </c>
      <c r="J48" s="7">
        <f t="shared" si="25"/>
        <v>28.14951663259658</v>
      </c>
      <c r="K48" s="7">
        <f t="shared" si="25"/>
        <v>34.481723921968261</v>
      </c>
      <c r="L48" s="7">
        <f t="shared" si="25"/>
        <v>41.378359244666541</v>
      </c>
      <c r="M48" s="7">
        <f t="shared" si="25"/>
        <v>48.874409475370065</v>
      </c>
      <c r="N48" s="7">
        <f t="shared" si="25"/>
        <v>57.006305088055285</v>
      </c>
      <c r="O48" s="7">
        <f t="shared" si="25"/>
        <v>65.811936360997507</v>
      </c>
      <c r="P48" s="7">
        <f t="shared" si="25"/>
        <v>75.330666685883941</v>
      </c>
      <c r="Q48" s="7">
        <f t="shared" si="25"/>
        <v>85.603342765505062</v>
      </c>
      <c r="R48" s="7">
        <f t="shared" si="25"/>
        <v>96.672301484467411</v>
      </c>
      <c r="S48" s="7">
        <f t="shared" si="25"/>
        <v>108.4624103248308</v>
      </c>
      <c r="T48" s="7">
        <f t="shared" si="25"/>
        <v>121.00495517255384</v>
      </c>
      <c r="U48" s="7">
        <f t="shared" si="25"/>
        <v>134.33178390242617</v>
      </c>
      <c r="V48" s="7">
        <f t="shared" si="25"/>
        <v>148.47526444551184</v>
      </c>
      <c r="W48" s="7">
        <f t="shared" si="25"/>
        <v>159.58393888330485</v>
      </c>
      <c r="X48" s="7">
        <f t="shared" si="25"/>
        <v>171.33403520583002</v>
      </c>
      <c r="Y48" s="7">
        <f t="shared" si="25"/>
        <v>183.75210157668505</v>
      </c>
      <c r="Z48" s="7">
        <f t="shared" si="25"/>
        <v>196.86515907109964</v>
      </c>
      <c r="AA48" s="7">
        <f t="shared" si="25"/>
        <v>210.70067032767179</v>
      </c>
      <c r="AB48" s="7">
        <f t="shared" si="25"/>
        <v>225.28650535839259</v>
      </c>
      <c r="AC48" s="7">
        <f t="shared" si="25"/>
        <v>240.65090448909288</v>
      </c>
      <c r="AD48" s="7">
        <f t="shared" si="25"/>
        <v>256.78865671767585</v>
      </c>
      <c r="AE48" s="7">
        <f t="shared" si="25"/>
        <v>273.72451934134278</v>
      </c>
      <c r="AF48" s="7">
        <f t="shared" si="25"/>
        <v>291.48321863785304</v>
      </c>
      <c r="AG48" s="7">
        <f t="shared" si="25"/>
        <v>310.08939149949271</v>
      </c>
      <c r="AH48" s="7">
        <f t="shared" si="25"/>
        <v>329.56752430812168</v>
      </c>
      <c r="AI48" s="7">
        <f t="shared" si="25"/>
        <v>349.94188912688838</v>
      </c>
      <c r="AJ48" s="7">
        <f t="shared" si="25"/>
        <v>371.11567820425853</v>
      </c>
      <c r="AK48" s="7">
        <f t="shared" si="25"/>
        <v>393.10313443656605</v>
      </c>
      <c r="AL48" s="7">
        <f t="shared" si="25"/>
        <v>415.91774256692406</v>
      </c>
      <c r="AM48" s="7">
        <f t="shared" si="25"/>
        <v>439.57215921744182</v>
      </c>
      <c r="AN48" s="7">
        <f t="shared" si="25"/>
        <v>464.0781419354023</v>
      </c>
      <c r="AO48" s="7">
        <f t="shared" si="25"/>
        <v>489.44647745992728</v>
      </c>
      <c r="AP48" s="7">
        <f t="shared" si="25"/>
        <v>515.68690942917317</v>
      </c>
      <c r="AQ48" s="7">
        <f t="shared" si="25"/>
        <v>542.80806576123416</v>
      </c>
      <c r="AR48" s="7">
        <f t="shared" si="25"/>
        <v>570.81738595458353</v>
      </c>
      <c r="AS48" s="7">
        <f t="shared" si="25"/>
        <v>599.72104856597491</v>
      </c>
      <c r="AT48" s="7">
        <f t="shared" si="25"/>
        <v>629.52389913515219</v>
      </c>
      <c r="AU48" s="7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2:66" x14ac:dyDescent="0.35"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2:66" x14ac:dyDescent="0.35">
      <c r="B50" s="1" t="s">
        <v>35</v>
      </c>
      <c r="C50" s="1"/>
    </row>
    <row r="51" spans="2:66" x14ac:dyDescent="0.35">
      <c r="B51" t="s">
        <v>15</v>
      </c>
      <c r="C51" s="4">
        <v>-30</v>
      </c>
      <c r="D51" s="7">
        <f t="shared" ref="D51:AT51" si="26">C55</f>
        <v>-31.133040000000001</v>
      </c>
      <c r="E51" s="7">
        <f t="shared" si="26"/>
        <v>-32.279088827999999</v>
      </c>
      <c r="F51" s="7">
        <f t="shared" si="26"/>
        <v>-33.435367182772801</v>
      </c>
      <c r="G51" s="7">
        <f t="shared" si="26"/>
        <v>-30.29171231526858</v>
      </c>
      <c r="H51" s="7">
        <f t="shared" si="26"/>
        <v>-29.289015475002412</v>
      </c>
      <c r="I51" s="7">
        <f t="shared" si="26"/>
        <v>-27.26141901553882</v>
      </c>
      <c r="J51" s="7">
        <f t="shared" si="26"/>
        <v>-24.887515259823825</v>
      </c>
      <c r="K51" s="7">
        <f t="shared" si="26"/>
        <v>-22.137599446684302</v>
      </c>
      <c r="L51" s="7">
        <f t="shared" si="26"/>
        <v>-19.023767586386594</v>
      </c>
      <c r="M51" s="7">
        <f t="shared" si="26"/>
        <v>-15.519380425318012</v>
      </c>
      <c r="N51" s="7">
        <f t="shared" si="26"/>
        <v>-11.596508245889519</v>
      </c>
      <c r="O51" s="7">
        <f t="shared" si="26"/>
        <v>-7.2259037154666466</v>
      </c>
      <c r="P51" s="7">
        <f t="shared" si="26"/>
        <v>-2.3769765048213776</v>
      </c>
      <c r="Q51" s="7">
        <f t="shared" si="26"/>
        <v>2.9822301352501057</v>
      </c>
      <c r="R51" s="7">
        <f t="shared" si="26"/>
        <v>8.8850606472129474</v>
      </c>
      <c r="S51" s="7">
        <f t="shared" si="26"/>
        <v>15.366266095501434</v>
      </c>
      <c r="T51" s="7">
        <f t="shared" si="26"/>
        <v>22.343057640838037</v>
      </c>
      <c r="U51" s="7">
        <f t="shared" si="26"/>
        <v>29.8390084212791</v>
      </c>
      <c r="V51" s="7">
        <f t="shared" si="26"/>
        <v>37.878212239577486</v>
      </c>
      <c r="W51" s="7">
        <f t="shared" si="26"/>
        <v>46.485257769215664</v>
      </c>
      <c r="X51" s="7">
        <f t="shared" si="26"/>
        <v>51.800899827795043</v>
      </c>
      <c r="Y51" s="7">
        <f t="shared" si="26"/>
        <v>57.493589355400545</v>
      </c>
      <c r="Z51" s="7">
        <f t="shared" si="26"/>
        <v>63.582126936971697</v>
      </c>
      <c r="AA51" s="7">
        <f t="shared" si="26"/>
        <v>70.085835826202043</v>
      </c>
      <c r="AB51" s="7">
        <f t="shared" si="26"/>
        <v>77.024551898251772</v>
      </c>
      <c r="AC51" s="7">
        <f t="shared" si="26"/>
        <v>84.418611757469762</v>
      </c>
      <c r="AD51" s="7">
        <f t="shared" si="26"/>
        <v>92.288838948600983</v>
      </c>
      <c r="AE51" s="7">
        <f t="shared" si="26"/>
        <v>100.62274652975405</v>
      </c>
      <c r="AF51" s="7">
        <f t="shared" si="26"/>
        <v>109.43798182364907</v>
      </c>
      <c r="AG51" s="7">
        <f t="shared" si="26"/>
        <v>118.75235309174982</v>
      </c>
      <c r="AH51" s="7">
        <f t="shared" si="26"/>
        <v>128.58379798364746</v>
      </c>
      <c r="AI51" s="7">
        <f t="shared" si="26"/>
        <v>138.95034999778099</v>
      </c>
      <c r="AJ51" s="7">
        <f t="shared" si="26"/>
        <v>149.87010297075474</v>
      </c>
      <c r="AK51" s="7">
        <f t="shared" si="26"/>
        <v>161.24037452647431</v>
      </c>
      <c r="AL51" s="7">
        <f t="shared" si="26"/>
        <v>173.06986606077703</v>
      </c>
      <c r="AM51" s="7">
        <f t="shared" si="26"/>
        <v>185.36688396277231</v>
      </c>
      <c r="AN51" s="7">
        <f t="shared" si="26"/>
        <v>198.13930008717406</v>
      </c>
      <c r="AO51" s="7">
        <f t="shared" si="26"/>
        <v>211.39451156966405</v>
      </c>
      <c r="AP51" s="7">
        <f t="shared" si="26"/>
        <v>225.13940009736504</v>
      </c>
      <c r="AQ51" s="7">
        <f t="shared" si="26"/>
        <v>239.38029075435063</v>
      </c>
      <c r="AR51" s="7">
        <f t="shared" si="26"/>
        <v>254.12291056977952</v>
      </c>
      <c r="AS51" s="7">
        <f t="shared" si="26"/>
        <v>269.37234690366654</v>
      </c>
      <c r="AT51" s="7">
        <f t="shared" si="26"/>
        <v>285.13300581243794</v>
      </c>
    </row>
    <row r="52" spans="2:66" x14ac:dyDescent="0.35">
      <c r="B52" t="s">
        <v>16</v>
      </c>
      <c r="C52" s="3">
        <f t="shared" ref="C52:AT52" si="27">C16</f>
        <v>0.89999999999999991</v>
      </c>
      <c r="D52" s="3">
        <f t="shared" si="27"/>
        <v>0.94499999999999995</v>
      </c>
      <c r="E52" s="3">
        <f t="shared" si="27"/>
        <v>0.99225000000000008</v>
      </c>
      <c r="F52" s="3">
        <f t="shared" si="27"/>
        <v>5.2093125000000002</v>
      </c>
      <c r="G52" s="3">
        <f t="shared" si="27"/>
        <v>2.9172150000000006</v>
      </c>
      <c r="H52" s="3">
        <f t="shared" si="27"/>
        <v>3.8288446875000006</v>
      </c>
      <c r="I52" s="3">
        <f t="shared" si="27"/>
        <v>4.0202869218750008</v>
      </c>
      <c r="J52" s="3">
        <f t="shared" si="27"/>
        <v>4.2213012679687507</v>
      </c>
      <c r="K52" s="3">
        <f t="shared" si="27"/>
        <v>4.3901533186875019</v>
      </c>
      <c r="L52" s="3">
        <f t="shared" si="27"/>
        <v>4.5657594514350022</v>
      </c>
      <c r="M52" s="3">
        <f t="shared" si="27"/>
        <v>4.7483898294924023</v>
      </c>
      <c r="N52" s="3">
        <f t="shared" si="27"/>
        <v>4.9383254226720981</v>
      </c>
      <c r="O52" s="3">
        <f t="shared" si="27"/>
        <v>5.1358584395789819</v>
      </c>
      <c r="P52" s="3">
        <f t="shared" si="27"/>
        <v>5.3412927771621419</v>
      </c>
      <c r="Q52" s="3">
        <f t="shared" si="27"/>
        <v>5.5549444882486272</v>
      </c>
      <c r="R52" s="3">
        <f t="shared" si="27"/>
        <v>5.7771422677785722</v>
      </c>
      <c r="S52" s="3">
        <f t="shared" si="27"/>
        <v>5.892685113134144</v>
      </c>
      <c r="T52" s="3">
        <f t="shared" si="27"/>
        <v>6.0105388153968269</v>
      </c>
      <c r="U52" s="3">
        <f t="shared" si="27"/>
        <v>6.1307495917047632</v>
      </c>
      <c r="V52" s="3">
        <f t="shared" si="27"/>
        <v>6.2533645835388585</v>
      </c>
      <c r="W52" s="3">
        <f t="shared" si="27"/>
        <v>2.6013996667521648</v>
      </c>
      <c r="X52" s="3">
        <f t="shared" si="27"/>
        <v>2.705455653422252</v>
      </c>
      <c r="Y52" s="3">
        <f t="shared" si="27"/>
        <v>2.8136738795591421</v>
      </c>
      <c r="Z52" s="3">
        <f t="shared" si="27"/>
        <v>2.9262208347415077</v>
      </c>
      <c r="AA52" s="3">
        <f t="shared" si="27"/>
        <v>3.0432696681311682</v>
      </c>
      <c r="AB52" s="3">
        <f t="shared" si="27"/>
        <v>3.1650004548564152</v>
      </c>
      <c r="AC52" s="3">
        <f t="shared" si="27"/>
        <v>3.2916004730506718</v>
      </c>
      <c r="AD52" s="3">
        <f t="shared" si="27"/>
        <v>3.3903484872421923</v>
      </c>
      <c r="AE52" s="3">
        <f t="shared" si="27"/>
        <v>3.4920589418594581</v>
      </c>
      <c r="AF52" s="3">
        <f t="shared" si="27"/>
        <v>3.5968207101152418</v>
      </c>
      <c r="AG52" s="3">
        <f t="shared" si="27"/>
        <v>3.7047253314186994</v>
      </c>
      <c r="AH52" s="3">
        <f t="shared" si="27"/>
        <v>3.8158670913612607</v>
      </c>
      <c r="AI52" s="3">
        <f t="shared" si="27"/>
        <v>3.9303431041020986</v>
      </c>
      <c r="AJ52" s="3">
        <f t="shared" si="27"/>
        <v>3.9303431041020986</v>
      </c>
      <c r="AK52" s="3">
        <f t="shared" si="27"/>
        <v>3.9303431041020986</v>
      </c>
      <c r="AL52" s="3">
        <f t="shared" si="27"/>
        <v>3.9303431041020986</v>
      </c>
      <c r="AM52" s="3">
        <f t="shared" si="27"/>
        <v>3.9303431041020986</v>
      </c>
      <c r="AN52" s="3">
        <f t="shared" si="27"/>
        <v>3.9303431041020986</v>
      </c>
      <c r="AO52" s="3">
        <f t="shared" si="27"/>
        <v>3.9303431041020986</v>
      </c>
      <c r="AP52" s="3">
        <f t="shared" si="27"/>
        <v>3.9303431041020986</v>
      </c>
      <c r="AQ52" s="3">
        <f t="shared" si="27"/>
        <v>3.9303431041020986</v>
      </c>
      <c r="AR52" s="3">
        <f t="shared" si="27"/>
        <v>3.9303431041020986</v>
      </c>
      <c r="AS52" s="3">
        <f t="shared" si="27"/>
        <v>3.9303431041020986</v>
      </c>
      <c r="AT52" s="3">
        <f t="shared" si="27"/>
        <v>3.9303431041020986</v>
      </c>
    </row>
    <row r="53" spans="2:66" x14ac:dyDescent="0.35">
      <c r="B53" t="s">
        <v>18</v>
      </c>
      <c r="C53" s="11">
        <f>C46</f>
        <v>6.8800000000000014E-2</v>
      </c>
      <c r="D53" s="11">
        <f t="shared" ref="D53:AT53" si="28">D46</f>
        <v>6.8200000000000011E-2</v>
      </c>
      <c r="E53" s="11">
        <f t="shared" si="28"/>
        <v>6.7600000000000007E-2</v>
      </c>
      <c r="F53" s="11">
        <f t="shared" si="28"/>
        <v>6.7000000000000004E-2</v>
      </c>
      <c r="G53" s="11">
        <f t="shared" si="28"/>
        <v>6.6400000000000015E-2</v>
      </c>
      <c r="H53" s="11">
        <f t="shared" si="28"/>
        <v>6.5800000000000011E-2</v>
      </c>
      <c r="I53" s="11">
        <f t="shared" si="28"/>
        <v>6.5199999999999994E-2</v>
      </c>
      <c r="J53" s="11">
        <f t="shared" si="28"/>
        <v>6.4600000000000005E-2</v>
      </c>
      <c r="K53" s="11">
        <f t="shared" si="28"/>
        <v>6.4000000000000001E-2</v>
      </c>
      <c r="L53" s="11">
        <f t="shared" si="28"/>
        <v>6.3399999999999998E-2</v>
      </c>
      <c r="M53" s="11">
        <f t="shared" si="28"/>
        <v>6.2800000000000009E-2</v>
      </c>
      <c r="N53" s="11">
        <f t="shared" si="28"/>
        <v>6.2200000000000012E-2</v>
      </c>
      <c r="O53" s="11">
        <f t="shared" si="28"/>
        <v>6.1600000000000002E-2</v>
      </c>
      <c r="P53" s="11">
        <f t="shared" si="28"/>
        <v>6.1000000000000006E-2</v>
      </c>
      <c r="Q53" s="11">
        <f t="shared" si="28"/>
        <v>6.0400000000000002E-2</v>
      </c>
      <c r="R53" s="11">
        <f t="shared" si="28"/>
        <v>5.9800000000000006E-2</v>
      </c>
      <c r="S53" s="11">
        <f t="shared" si="28"/>
        <v>5.9200000000000003E-2</v>
      </c>
      <c r="T53" s="11">
        <f t="shared" si="28"/>
        <v>5.8600000000000006E-2</v>
      </c>
      <c r="U53" s="11">
        <f t="shared" si="28"/>
        <v>5.800000000000001E-2</v>
      </c>
      <c r="V53" s="11">
        <f t="shared" si="28"/>
        <v>5.74E-2</v>
      </c>
      <c r="W53" s="11">
        <f t="shared" si="28"/>
        <v>5.680000000000001E-2</v>
      </c>
      <c r="X53" s="11">
        <f t="shared" si="28"/>
        <v>5.62E-2</v>
      </c>
      <c r="Y53" s="11">
        <f t="shared" si="28"/>
        <v>5.5600000000000004E-2</v>
      </c>
      <c r="Z53" s="11">
        <f t="shared" si="28"/>
        <v>5.5000000000000014E-2</v>
      </c>
      <c r="AA53" s="11">
        <f t="shared" si="28"/>
        <v>5.4400000000000004E-2</v>
      </c>
      <c r="AB53" s="11">
        <f t="shared" si="28"/>
        <v>5.3800000000000008E-2</v>
      </c>
      <c r="AC53" s="11">
        <f t="shared" si="28"/>
        <v>5.3200000000000011E-2</v>
      </c>
      <c r="AD53" s="11">
        <f t="shared" si="28"/>
        <v>5.2600000000000008E-2</v>
      </c>
      <c r="AE53" s="11">
        <f t="shared" si="28"/>
        <v>5.2000000000000005E-2</v>
      </c>
      <c r="AF53" s="11">
        <f t="shared" si="28"/>
        <v>5.1400000000000001E-2</v>
      </c>
      <c r="AG53" s="11">
        <f t="shared" si="28"/>
        <v>5.0800000000000005E-2</v>
      </c>
      <c r="AH53" s="11">
        <f t="shared" si="28"/>
        <v>5.0200000000000002E-2</v>
      </c>
      <c r="AI53" s="11">
        <f t="shared" si="28"/>
        <v>4.9599999999999998E-2</v>
      </c>
      <c r="AJ53" s="11">
        <f t="shared" si="28"/>
        <v>4.9000000000000009E-2</v>
      </c>
      <c r="AK53" s="11">
        <f t="shared" si="28"/>
        <v>4.8400000000000006E-2</v>
      </c>
      <c r="AL53" s="11">
        <f t="shared" si="28"/>
        <v>4.7800000000000002E-2</v>
      </c>
      <c r="AM53" s="11">
        <f t="shared" si="28"/>
        <v>4.7200000000000006E-2</v>
      </c>
      <c r="AN53" s="11">
        <f t="shared" si="28"/>
        <v>4.6600000000000003E-2</v>
      </c>
      <c r="AO53" s="11">
        <f t="shared" si="28"/>
        <v>4.5999999999999999E-2</v>
      </c>
      <c r="AP53" s="11">
        <f t="shared" si="28"/>
        <v>4.540000000000001E-2</v>
      </c>
      <c r="AQ53" s="11">
        <f t="shared" si="28"/>
        <v>4.4800000000000006E-2</v>
      </c>
      <c r="AR53" s="11">
        <f t="shared" si="28"/>
        <v>4.4200000000000003E-2</v>
      </c>
      <c r="AS53" s="11">
        <f t="shared" si="28"/>
        <v>4.3600000000000007E-2</v>
      </c>
      <c r="AT53" s="11">
        <f t="shared" si="28"/>
        <v>4.300000000000001E-2</v>
      </c>
    </row>
    <row r="54" spans="2:66" x14ac:dyDescent="0.35">
      <c r="B54" t="s">
        <v>17</v>
      </c>
      <c r="C54" s="6">
        <f>C51*(C53)+C52*(C53/2)</f>
        <v>-2.0330400000000006</v>
      </c>
      <c r="D54" s="6">
        <f t="shared" ref="D54:AT54" si="29">D51*(D53)+D52*(D53/2)</f>
        <v>-2.0910488280000004</v>
      </c>
      <c r="E54" s="6">
        <f t="shared" si="29"/>
        <v>-2.1485283547727998</v>
      </c>
      <c r="F54" s="6">
        <f t="shared" si="29"/>
        <v>-2.0656576324957778</v>
      </c>
      <c r="G54" s="6">
        <f t="shared" si="29"/>
        <v>-1.9145181597338339</v>
      </c>
      <c r="H54" s="6">
        <f t="shared" si="29"/>
        <v>-1.801248228036409</v>
      </c>
      <c r="I54" s="6">
        <f t="shared" si="29"/>
        <v>-1.6463831661600059</v>
      </c>
      <c r="J54" s="6">
        <f t="shared" si="29"/>
        <v>-1.4713854548292287</v>
      </c>
      <c r="K54" s="6">
        <f t="shared" si="29"/>
        <v>-1.2763214583897953</v>
      </c>
      <c r="L54" s="6">
        <f t="shared" si="29"/>
        <v>-1.0613722903664204</v>
      </c>
      <c r="M54" s="6">
        <f t="shared" si="29"/>
        <v>-0.82551765006390987</v>
      </c>
      <c r="N54" s="6">
        <f t="shared" si="29"/>
        <v>-0.56772089224922584</v>
      </c>
      <c r="O54" s="6">
        <f t="shared" si="29"/>
        <v>-0.28693122893371281</v>
      </c>
      <c r="P54" s="6">
        <f t="shared" si="29"/>
        <v>1.7913862909341299E-2</v>
      </c>
      <c r="Q54" s="6">
        <f t="shared" si="29"/>
        <v>0.34788602371421495</v>
      </c>
      <c r="R54" s="6">
        <f t="shared" si="29"/>
        <v>0.70406318050991357</v>
      </c>
      <c r="S54" s="6">
        <f t="shared" si="29"/>
        <v>1.0841064322024556</v>
      </c>
      <c r="T54" s="6">
        <f t="shared" si="29"/>
        <v>1.4854119650442361</v>
      </c>
      <c r="U54" s="6">
        <f t="shared" si="29"/>
        <v>1.9084542265936264</v>
      </c>
      <c r="V54" s="6">
        <f t="shared" si="29"/>
        <v>2.3536809460993133</v>
      </c>
      <c r="W54" s="6">
        <f t="shared" si="29"/>
        <v>2.7142423918272116</v>
      </c>
      <c r="X54" s="6">
        <f t="shared" si="29"/>
        <v>2.9872338741832465</v>
      </c>
      <c r="Y54" s="6">
        <f t="shared" si="29"/>
        <v>3.2748637020120146</v>
      </c>
      <c r="Z54" s="6">
        <f t="shared" si="29"/>
        <v>3.5774880544888359</v>
      </c>
      <c r="AA54" s="6">
        <f t="shared" si="29"/>
        <v>3.8954464039185592</v>
      </c>
      <c r="AB54" s="6">
        <f t="shared" si="29"/>
        <v>4.2290594043615837</v>
      </c>
      <c r="AC54" s="6">
        <f t="shared" si="29"/>
        <v>4.5786267180805407</v>
      </c>
      <c r="AD54" s="6">
        <f t="shared" si="29"/>
        <v>4.9435590939108813</v>
      </c>
      <c r="AE54" s="6">
        <f t="shared" si="29"/>
        <v>5.3231763520355564</v>
      </c>
      <c r="AF54" s="6">
        <f t="shared" si="29"/>
        <v>5.7175505579855237</v>
      </c>
      <c r="AG54" s="6">
        <f t="shared" si="29"/>
        <v>6.126719560478926</v>
      </c>
      <c r="AH54" s="6">
        <f t="shared" si="29"/>
        <v>6.5506849227722705</v>
      </c>
      <c r="AI54" s="6">
        <f t="shared" si="29"/>
        <v>6.989409868871669</v>
      </c>
      <c r="AJ54" s="6">
        <f t="shared" si="29"/>
        <v>7.4399284516174857</v>
      </c>
      <c r="AK54" s="6">
        <f t="shared" si="29"/>
        <v>7.8991484302006283</v>
      </c>
      <c r="AL54" s="6">
        <f t="shared" si="29"/>
        <v>8.3666747978931824</v>
      </c>
      <c r="AM54" s="6">
        <f t="shared" si="29"/>
        <v>8.8420730202996634</v>
      </c>
      <c r="AN54" s="6">
        <f t="shared" si="29"/>
        <v>9.3248683783878903</v>
      </c>
      <c r="AO54" s="6">
        <f t="shared" si="29"/>
        <v>9.8145454235988936</v>
      </c>
      <c r="AP54" s="6">
        <f t="shared" si="29"/>
        <v>10.310547552883493</v>
      </c>
      <c r="AQ54" s="6">
        <f t="shared" si="29"/>
        <v>10.812276711326797</v>
      </c>
      <c r="AR54" s="6">
        <f t="shared" si="29"/>
        <v>11.319093229784913</v>
      </c>
      <c r="AS54" s="6">
        <f t="shared" si="29"/>
        <v>11.830315804669288</v>
      </c>
      <c r="AT54" s="6">
        <f t="shared" si="29"/>
        <v>12.34522162667303</v>
      </c>
    </row>
    <row r="55" spans="2:66" x14ac:dyDescent="0.35">
      <c r="B55" t="s">
        <v>19</v>
      </c>
      <c r="C55" s="7">
        <f>C51+C52+C54</f>
        <v>-31.133040000000001</v>
      </c>
      <c r="D55" s="7">
        <f t="shared" ref="D55:AT55" si="30">D51+D52+D54</f>
        <v>-32.279088827999999</v>
      </c>
      <c r="E55" s="7">
        <f t="shared" si="30"/>
        <v>-33.435367182772801</v>
      </c>
      <c r="F55" s="7">
        <f t="shared" si="30"/>
        <v>-30.29171231526858</v>
      </c>
      <c r="G55" s="7">
        <f t="shared" si="30"/>
        <v>-29.289015475002412</v>
      </c>
      <c r="H55" s="7">
        <f t="shared" si="30"/>
        <v>-27.26141901553882</v>
      </c>
      <c r="I55" s="7">
        <f t="shared" si="30"/>
        <v>-24.887515259823825</v>
      </c>
      <c r="J55" s="7">
        <f t="shared" si="30"/>
        <v>-22.137599446684302</v>
      </c>
      <c r="K55" s="7">
        <f t="shared" si="30"/>
        <v>-19.023767586386594</v>
      </c>
      <c r="L55" s="7">
        <f t="shared" si="30"/>
        <v>-15.519380425318012</v>
      </c>
      <c r="M55" s="7">
        <f t="shared" si="30"/>
        <v>-11.596508245889519</v>
      </c>
      <c r="N55" s="7">
        <f t="shared" si="30"/>
        <v>-7.2259037154666466</v>
      </c>
      <c r="O55" s="7">
        <f t="shared" si="30"/>
        <v>-2.3769765048213776</v>
      </c>
      <c r="P55" s="7">
        <f t="shared" si="30"/>
        <v>2.9822301352501057</v>
      </c>
      <c r="Q55" s="7">
        <f t="shared" si="30"/>
        <v>8.8850606472129474</v>
      </c>
      <c r="R55" s="7">
        <f t="shared" si="30"/>
        <v>15.366266095501434</v>
      </c>
      <c r="S55" s="7">
        <f t="shared" si="30"/>
        <v>22.343057640838037</v>
      </c>
      <c r="T55" s="7">
        <f t="shared" si="30"/>
        <v>29.8390084212791</v>
      </c>
      <c r="U55" s="7">
        <f t="shared" si="30"/>
        <v>37.878212239577486</v>
      </c>
      <c r="V55" s="7">
        <f t="shared" si="30"/>
        <v>46.485257769215664</v>
      </c>
      <c r="W55" s="7">
        <f t="shared" si="30"/>
        <v>51.800899827795043</v>
      </c>
      <c r="X55" s="7">
        <f t="shared" si="30"/>
        <v>57.493589355400545</v>
      </c>
      <c r="Y55" s="7">
        <f t="shared" si="30"/>
        <v>63.582126936971697</v>
      </c>
      <c r="Z55" s="7">
        <f t="shared" si="30"/>
        <v>70.085835826202043</v>
      </c>
      <c r="AA55" s="7">
        <f t="shared" si="30"/>
        <v>77.024551898251772</v>
      </c>
      <c r="AB55" s="7">
        <f t="shared" si="30"/>
        <v>84.418611757469762</v>
      </c>
      <c r="AC55" s="7">
        <f t="shared" si="30"/>
        <v>92.288838948600983</v>
      </c>
      <c r="AD55" s="7">
        <f t="shared" si="30"/>
        <v>100.62274652975405</v>
      </c>
      <c r="AE55" s="7">
        <f t="shared" si="30"/>
        <v>109.43798182364907</v>
      </c>
      <c r="AF55" s="7">
        <f t="shared" si="30"/>
        <v>118.75235309174982</v>
      </c>
      <c r="AG55" s="7">
        <f t="shared" si="30"/>
        <v>128.58379798364746</v>
      </c>
      <c r="AH55" s="7">
        <f t="shared" si="30"/>
        <v>138.95034999778099</v>
      </c>
      <c r="AI55" s="7">
        <f t="shared" si="30"/>
        <v>149.87010297075474</v>
      </c>
      <c r="AJ55" s="7">
        <f t="shared" si="30"/>
        <v>161.24037452647431</v>
      </c>
      <c r="AK55" s="7">
        <f t="shared" si="30"/>
        <v>173.06986606077703</v>
      </c>
      <c r="AL55" s="7">
        <f t="shared" si="30"/>
        <v>185.36688396277231</v>
      </c>
      <c r="AM55" s="7">
        <f t="shared" si="30"/>
        <v>198.13930008717406</v>
      </c>
      <c r="AN55" s="7">
        <f t="shared" si="30"/>
        <v>211.39451156966405</v>
      </c>
      <c r="AO55" s="7">
        <f t="shared" si="30"/>
        <v>225.13940009736504</v>
      </c>
      <c r="AP55" s="7">
        <f t="shared" si="30"/>
        <v>239.38029075435063</v>
      </c>
      <c r="AQ55" s="7">
        <f t="shared" si="30"/>
        <v>254.12291056977952</v>
      </c>
      <c r="AR55" s="7">
        <f t="shared" si="30"/>
        <v>269.37234690366654</v>
      </c>
      <c r="AS55" s="7">
        <f t="shared" si="30"/>
        <v>285.13300581243794</v>
      </c>
      <c r="AT55" s="7">
        <f t="shared" si="30"/>
        <v>301.4085705432131</v>
      </c>
    </row>
    <row r="57" spans="2:66" x14ac:dyDescent="0.35">
      <c r="B57" s="1" t="s">
        <v>30</v>
      </c>
      <c r="C57" s="1"/>
    </row>
    <row r="58" spans="2:66" x14ac:dyDescent="0.35">
      <c r="B58" t="s">
        <v>15</v>
      </c>
      <c r="C58" s="4">
        <v>0</v>
      </c>
      <c r="D58" s="7">
        <f>C62</f>
        <v>0.20331273600000041</v>
      </c>
      <c r="E58" s="7">
        <f t="shared" ref="E58:AT58" si="31">D62</f>
        <v>2.306232224504257</v>
      </c>
      <c r="F58" s="7">
        <f t="shared" si="31"/>
        <v>6.515222099017925</v>
      </c>
      <c r="G58" s="7">
        <f t="shared" si="31"/>
        <v>5.214332376240109</v>
      </c>
      <c r="H58" s="7">
        <f t="shared" si="31"/>
        <v>10.115371992357383</v>
      </c>
      <c r="I58" s="7">
        <f t="shared" si="31"/>
        <v>13.647691644627979</v>
      </c>
      <c r="J58" s="7">
        <f t="shared" si="31"/>
        <v>18.780831350976857</v>
      </c>
      <c r="K58" s="7">
        <f t="shared" si="31"/>
        <v>24.857544130846144</v>
      </c>
      <c r="L58" s="7">
        <f t="shared" si="31"/>
        <v>31.356384564681417</v>
      </c>
      <c r="M58" s="7">
        <f t="shared" si="31"/>
        <v>38.918762183161874</v>
      </c>
      <c r="N58" s="7">
        <f t="shared" si="31"/>
        <v>47.636217723863169</v>
      </c>
      <c r="O58" s="7">
        <f t="shared" si="31"/>
        <v>49.98830448381711</v>
      </c>
      <c r="P58" s="7">
        <f t="shared" si="31"/>
        <v>53.111015334994491</v>
      </c>
      <c r="Q58" s="7">
        <f t="shared" si="31"/>
        <v>55.083829305737247</v>
      </c>
      <c r="R58" s="7">
        <f t="shared" si="31"/>
        <v>56.265616863123192</v>
      </c>
      <c r="S58" s="7">
        <f t="shared" si="31"/>
        <v>52.620331677059816</v>
      </c>
      <c r="T58" s="7">
        <f t="shared" si="31"/>
        <v>48.62120202158269</v>
      </c>
      <c r="U58" s="7">
        <f t="shared" si="31"/>
        <v>44.243507472796544</v>
      </c>
      <c r="V58" s="7">
        <f t="shared" si="31"/>
        <v>39.461335802820408</v>
      </c>
      <c r="W58" s="7">
        <f t="shared" si="31"/>
        <v>34.247553102847739</v>
      </c>
      <c r="X58" s="7">
        <f t="shared" si="31"/>
        <v>37.173824895171009</v>
      </c>
      <c r="Y58" s="7">
        <f t="shared" si="31"/>
        <v>42.010842693808051</v>
      </c>
      <c r="Z58" s="7">
        <f t="shared" si="31"/>
        <v>45.190937814337481</v>
      </c>
      <c r="AA58" s="7">
        <f t="shared" si="31"/>
        <v>50.452008199487786</v>
      </c>
      <c r="AB58" s="7">
        <f t="shared" si="31"/>
        <v>56.989529666830308</v>
      </c>
      <c r="AC58" s="7">
        <f t="shared" si="31"/>
        <v>64.861990827705043</v>
      </c>
      <c r="AD58" s="7">
        <f t="shared" si="31"/>
        <v>75.805582940417111</v>
      </c>
      <c r="AE58" s="7">
        <f t="shared" si="31"/>
        <v>88.927944134525362</v>
      </c>
      <c r="AF58" s="7">
        <f t="shared" si="31"/>
        <v>106.16846363075955</v>
      </c>
      <c r="AG58" s="7">
        <f t="shared" si="31"/>
        <v>96.55874224903782</v>
      </c>
      <c r="AH58" s="7">
        <f t="shared" si="31"/>
        <v>122.08955708398854</v>
      </c>
      <c r="AI58" s="7">
        <f t="shared" si="31"/>
        <v>150.75385598672855</v>
      </c>
      <c r="AJ58" s="7">
        <f t="shared" si="31"/>
        <v>182.73093887154593</v>
      </c>
      <c r="AK58" s="7">
        <f t="shared" si="31"/>
        <v>214.03229205005158</v>
      </c>
      <c r="AL58" s="7">
        <f t="shared" si="31"/>
        <v>244.57687063524313</v>
      </c>
      <c r="AM58" s="7">
        <f t="shared" si="31"/>
        <v>274.28116127912239</v>
      </c>
      <c r="AN58" s="7">
        <f t="shared" si="31"/>
        <v>303.05922913361741</v>
      </c>
      <c r="AO58" s="7">
        <f t="shared" si="31"/>
        <v>343.17161139656361</v>
      </c>
      <c r="AP58" s="7">
        <f t="shared" si="31"/>
        <v>384.49180983381746</v>
      </c>
      <c r="AQ58" s="7">
        <f t="shared" si="31"/>
        <v>427.02471544216547</v>
      </c>
      <c r="AR58" s="7">
        <f t="shared" si="31"/>
        <v>470.77379210310011</v>
      </c>
      <c r="AS58" s="7">
        <f t="shared" si="31"/>
        <v>515.74102196649119</v>
      </c>
      <c r="AT58" s="7">
        <f t="shared" si="31"/>
        <v>561.92685222131161</v>
      </c>
    </row>
    <row r="59" spans="2:66" x14ac:dyDescent="0.35">
      <c r="B59" t="s">
        <v>16</v>
      </c>
      <c r="C59" s="3">
        <f t="shared" ref="C59:AT59" si="32">C31</f>
        <v>0.1980000000000004</v>
      </c>
      <c r="D59" s="3">
        <f t="shared" si="32"/>
        <v>2.0379000000000005</v>
      </c>
      <c r="E59" s="3">
        <f t="shared" si="32"/>
        <v>3.9823950000000075</v>
      </c>
      <c r="F59" s="3">
        <f t="shared" si="32"/>
        <v>-1.5995782499999933</v>
      </c>
      <c r="G59" s="3">
        <f t="shared" si="32"/>
        <v>4.5140822400000076</v>
      </c>
      <c r="H59" s="3">
        <f t="shared" si="32"/>
        <v>2.9377692652500009</v>
      </c>
      <c r="I59" s="3">
        <f t="shared" si="32"/>
        <v>4.3289950148325147</v>
      </c>
      <c r="J59" s="3">
        <f t="shared" si="32"/>
        <v>5.0177209295696663</v>
      </c>
      <c r="K59" s="3">
        <f t="shared" si="32"/>
        <v>5.1641767097302775</v>
      </c>
      <c r="L59" s="3">
        <f t="shared" si="32"/>
        <v>5.9091386170537881</v>
      </c>
      <c r="M59" s="3">
        <f t="shared" si="32"/>
        <v>6.7000508458382626</v>
      </c>
      <c r="N59" s="3">
        <f t="shared" si="32"/>
        <v>9.7913199332069212E-2</v>
      </c>
      <c r="O59" s="3">
        <f t="shared" si="32"/>
        <v>0.76456153211915279</v>
      </c>
      <c r="P59" s="3">
        <f t="shared" si="32"/>
        <v>-0.47832512381749837</v>
      </c>
      <c r="Q59" s="3">
        <f t="shared" si="32"/>
        <v>-1.2522539069507488</v>
      </c>
      <c r="R59" s="3">
        <f t="shared" si="32"/>
        <v>-6.0023434131313564</v>
      </c>
      <c r="S59" s="3">
        <f t="shared" si="32"/>
        <v>-6.1691911819366254</v>
      </c>
      <c r="T59" s="3">
        <f t="shared" si="32"/>
        <v>-6.3484571062718729</v>
      </c>
      <c r="U59" s="3">
        <f t="shared" si="32"/>
        <v>-6.5407387569836928</v>
      </c>
      <c r="V59" s="3">
        <f t="shared" si="32"/>
        <v>-6.7466569002850179</v>
      </c>
      <c r="W59" s="3">
        <f t="shared" si="32"/>
        <v>1.4561756527854328</v>
      </c>
      <c r="X59" s="3">
        <f t="shared" si="32"/>
        <v>3.2239930572639253</v>
      </c>
      <c r="Y59" s="3">
        <f t="shared" si="32"/>
        <v>1.4223406175511286</v>
      </c>
      <c r="Z59" s="3">
        <f t="shared" si="32"/>
        <v>3.3535543843845446</v>
      </c>
      <c r="AA59" s="3">
        <f t="shared" si="32"/>
        <v>4.4456975472267288</v>
      </c>
      <c r="AB59" s="3">
        <f t="shared" si="32"/>
        <v>5.5572813151878435</v>
      </c>
      <c r="AC59" s="3">
        <f t="shared" si="32"/>
        <v>8.300153869145781</v>
      </c>
      <c r="AD59" s="3">
        <f t="shared" si="32"/>
        <v>10.060938230653122</v>
      </c>
      <c r="AE59" s="3">
        <f t="shared" si="32"/>
        <v>13.60656218658621</v>
      </c>
      <c r="AF59" s="3">
        <f t="shared" si="32"/>
        <v>-13.343045595654999</v>
      </c>
      <c r="AG59" s="3">
        <f t="shared" si="32"/>
        <v>21.550442139241589</v>
      </c>
      <c r="AH59" s="3">
        <f t="shared" si="32"/>
        <v>23.754943170133821</v>
      </c>
      <c r="AI59" s="3">
        <f t="shared" si="32"/>
        <v>26.047031803479697</v>
      </c>
      <c r="AJ59" s="3">
        <f t="shared" si="32"/>
        <v>24.329926755056285</v>
      </c>
      <c r="AK59" s="3">
        <f t="shared" si="32"/>
        <v>22.583430754765423</v>
      </c>
      <c r="AL59" s="3">
        <f t="shared" si="32"/>
        <v>20.807005495060736</v>
      </c>
      <c r="AM59" s="3">
        <f t="shared" si="32"/>
        <v>19.000102397359868</v>
      </c>
      <c r="AN59" s="3">
        <f t="shared" si="32"/>
        <v>29.304473614568636</v>
      </c>
      <c r="AO59" s="3">
        <f t="shared" si="32"/>
        <v>29.304473614568636</v>
      </c>
      <c r="AP59" s="3">
        <f t="shared" si="32"/>
        <v>29.304473614568636</v>
      </c>
      <c r="AQ59" s="3">
        <f t="shared" si="32"/>
        <v>29.304473614568636</v>
      </c>
      <c r="AR59" s="3">
        <f t="shared" si="32"/>
        <v>29.304473614568636</v>
      </c>
      <c r="AS59" s="3">
        <f t="shared" si="32"/>
        <v>29.304473614568636</v>
      </c>
      <c r="AT59" s="3">
        <f t="shared" si="32"/>
        <v>29.304473614568636</v>
      </c>
    </row>
    <row r="60" spans="2:66" x14ac:dyDescent="0.35">
      <c r="B60" t="s">
        <v>18</v>
      </c>
      <c r="C60" s="11">
        <f t="shared" ref="C60:AT60" si="33">C53*(1-C14)</f>
        <v>5.366400000000001E-2</v>
      </c>
      <c r="D60" s="11">
        <f t="shared" si="33"/>
        <v>5.3196000000000007E-2</v>
      </c>
      <c r="E60" s="11">
        <f t="shared" si="33"/>
        <v>5.2728000000000004E-2</v>
      </c>
      <c r="F60" s="11">
        <f t="shared" si="33"/>
        <v>5.2260000000000008E-2</v>
      </c>
      <c r="G60" s="11">
        <f t="shared" si="33"/>
        <v>5.1792000000000012E-2</v>
      </c>
      <c r="H60" s="11">
        <f t="shared" si="33"/>
        <v>5.1324000000000009E-2</v>
      </c>
      <c r="I60" s="11">
        <f t="shared" si="33"/>
        <v>5.0855999999999998E-2</v>
      </c>
      <c r="J60" s="11">
        <f t="shared" si="33"/>
        <v>4.9742000000000001E-2</v>
      </c>
      <c r="K60" s="11">
        <f t="shared" si="33"/>
        <v>4.8640000000000003E-2</v>
      </c>
      <c r="L60" s="11">
        <f t="shared" si="33"/>
        <v>4.8183999999999998E-2</v>
      </c>
      <c r="M60" s="11">
        <f t="shared" si="33"/>
        <v>4.7728000000000007E-2</v>
      </c>
      <c r="N60" s="11">
        <f t="shared" si="33"/>
        <v>4.7272000000000008E-2</v>
      </c>
      <c r="O60" s="11">
        <f t="shared" si="33"/>
        <v>4.6816000000000003E-2</v>
      </c>
      <c r="P60" s="11">
        <f t="shared" si="33"/>
        <v>4.6360000000000005E-2</v>
      </c>
      <c r="Q60" s="11">
        <f t="shared" si="33"/>
        <v>4.4696E-2</v>
      </c>
      <c r="R60" s="11">
        <f t="shared" si="33"/>
        <v>4.4252000000000007E-2</v>
      </c>
      <c r="S60" s="11">
        <f t="shared" si="33"/>
        <v>4.3808E-2</v>
      </c>
      <c r="T60" s="11">
        <f t="shared" si="33"/>
        <v>4.3364000000000007E-2</v>
      </c>
      <c r="U60" s="11">
        <f t="shared" si="33"/>
        <v>4.2920000000000007E-2</v>
      </c>
      <c r="V60" s="11">
        <f t="shared" si="33"/>
        <v>4.2476E-2</v>
      </c>
      <c r="W60" s="11">
        <f t="shared" si="33"/>
        <v>4.2032000000000007E-2</v>
      </c>
      <c r="X60" s="11">
        <f t="shared" si="33"/>
        <v>4.1588E-2</v>
      </c>
      <c r="Y60" s="11">
        <f t="shared" si="33"/>
        <v>4.1144E-2</v>
      </c>
      <c r="Z60" s="11">
        <f t="shared" si="33"/>
        <v>4.0700000000000007E-2</v>
      </c>
      <c r="AA60" s="11">
        <f t="shared" si="33"/>
        <v>3.9712000000000004E-2</v>
      </c>
      <c r="AB60" s="11">
        <f t="shared" si="33"/>
        <v>3.8736000000000007E-2</v>
      </c>
      <c r="AC60" s="11">
        <f t="shared" si="33"/>
        <v>3.8304000000000005E-2</v>
      </c>
      <c r="AD60" s="11">
        <f t="shared" si="33"/>
        <v>3.7872000000000003E-2</v>
      </c>
      <c r="AE60" s="11">
        <f t="shared" si="33"/>
        <v>3.7960000000000001E-2</v>
      </c>
      <c r="AF60" s="11">
        <f t="shared" si="33"/>
        <v>3.7522E-2</v>
      </c>
      <c r="AG60" s="11">
        <f t="shared" si="33"/>
        <v>3.7084000000000006E-2</v>
      </c>
      <c r="AH60" s="11">
        <f t="shared" si="33"/>
        <v>3.6645999999999998E-2</v>
      </c>
      <c r="AI60" s="11">
        <f t="shared" si="33"/>
        <v>3.6207999999999997E-2</v>
      </c>
      <c r="AJ60" s="11">
        <f t="shared" si="33"/>
        <v>3.5770000000000003E-2</v>
      </c>
      <c r="AK60" s="11">
        <f t="shared" si="33"/>
        <v>3.5332000000000002E-2</v>
      </c>
      <c r="AL60" s="11">
        <f t="shared" si="33"/>
        <v>3.4894000000000001E-2</v>
      </c>
      <c r="AM60" s="11">
        <f t="shared" si="33"/>
        <v>3.4456000000000001E-2</v>
      </c>
      <c r="AN60" s="11">
        <f t="shared" si="33"/>
        <v>3.4018E-2</v>
      </c>
      <c r="AO60" s="11">
        <f t="shared" si="33"/>
        <v>3.3579999999999999E-2</v>
      </c>
      <c r="AP60" s="11">
        <f t="shared" si="33"/>
        <v>3.3142000000000005E-2</v>
      </c>
      <c r="AQ60" s="11">
        <f t="shared" si="33"/>
        <v>3.2704000000000004E-2</v>
      </c>
      <c r="AR60" s="11">
        <f t="shared" si="33"/>
        <v>3.2266000000000003E-2</v>
      </c>
      <c r="AS60" s="11">
        <f t="shared" si="33"/>
        <v>3.1828000000000002E-2</v>
      </c>
      <c r="AT60" s="11">
        <f t="shared" si="33"/>
        <v>3.1390000000000008E-2</v>
      </c>
    </row>
    <row r="61" spans="2:66" x14ac:dyDescent="0.35">
      <c r="B61" t="s">
        <v>17</v>
      </c>
      <c r="C61" s="6">
        <f>C58*(C60)+C59*(C60/2)</f>
        <v>5.3127360000000115E-3</v>
      </c>
      <c r="D61" s="6">
        <f t="shared" ref="D61:AT61" si="34">D58*(D60)+D59*(D60/2)</f>
        <v>6.501948850425604E-2</v>
      </c>
      <c r="E61" s="6">
        <f t="shared" si="34"/>
        <v>0.22659487451366067</v>
      </c>
      <c r="F61" s="6">
        <f t="shared" si="34"/>
        <v>0.29868852722217698</v>
      </c>
      <c r="G61" s="6">
        <f t="shared" si="34"/>
        <v>0.38695737611726799</v>
      </c>
      <c r="H61" s="6">
        <f t="shared" si="34"/>
        <v>0.59455038702059593</v>
      </c>
      <c r="I61" s="6">
        <f t="shared" si="34"/>
        <v>0.8041446915163617</v>
      </c>
      <c r="J61" s="6">
        <f t="shared" si="34"/>
        <v>1.0589918502996181</v>
      </c>
      <c r="K61" s="6">
        <f t="shared" si="34"/>
        <v>1.3346637241049968</v>
      </c>
      <c r="L61" s="6">
        <f t="shared" si="34"/>
        <v>1.6532390014266691</v>
      </c>
      <c r="M61" s="6">
        <f t="shared" si="34"/>
        <v>2.0174046948630346</v>
      </c>
      <c r="N61" s="6">
        <f t="shared" si="34"/>
        <v>2.2541735606218731</v>
      </c>
      <c r="O61" s="6">
        <f t="shared" si="34"/>
        <v>2.358149319058227</v>
      </c>
      <c r="P61" s="6">
        <f t="shared" si="34"/>
        <v>2.4511390945602551</v>
      </c>
      <c r="Q61" s="6">
        <f t="shared" si="34"/>
        <v>2.4340414643366963</v>
      </c>
      <c r="R61" s="6">
        <f t="shared" si="34"/>
        <v>2.3570582270679834</v>
      </c>
      <c r="S61" s="6">
        <f t="shared" si="34"/>
        <v>2.1700615264594969</v>
      </c>
      <c r="T61" s="6">
        <f t="shared" si="34"/>
        <v>1.970762557485725</v>
      </c>
      <c r="U61" s="6">
        <f t="shared" si="34"/>
        <v>1.7585670870075578</v>
      </c>
      <c r="V61" s="6">
        <f t="shared" si="34"/>
        <v>1.5328742003123463</v>
      </c>
      <c r="W61" s="6">
        <f t="shared" si="34"/>
        <v>1.4700961395378351</v>
      </c>
      <c r="X61" s="6">
        <f t="shared" si="34"/>
        <v>1.613024741373118</v>
      </c>
      <c r="Y61" s="6">
        <f t="shared" si="34"/>
        <v>1.7577545029783002</v>
      </c>
      <c r="Z61" s="6">
        <f t="shared" si="34"/>
        <v>1.9075160007657612</v>
      </c>
      <c r="AA61" s="6">
        <f t="shared" si="34"/>
        <v>2.0918239201157931</v>
      </c>
      <c r="AB61" s="6">
        <f t="shared" si="34"/>
        <v>2.3151798456868975</v>
      </c>
      <c r="AC61" s="6">
        <f t="shared" si="34"/>
        <v>2.643438243566294</v>
      </c>
      <c r="AD61" s="6">
        <f t="shared" si="34"/>
        <v>3.0614229634551244</v>
      </c>
      <c r="AE61" s="6">
        <f t="shared" si="34"/>
        <v>3.6339573096479891</v>
      </c>
      <c r="AF61" s="6">
        <f t="shared" si="34"/>
        <v>3.7333242139332761</v>
      </c>
      <c r="AG61" s="6">
        <f t="shared" si="34"/>
        <v>3.9803726957091365</v>
      </c>
      <c r="AH61" s="6">
        <f t="shared" si="34"/>
        <v>4.9093557326062065</v>
      </c>
      <c r="AI61" s="6">
        <f t="shared" si="34"/>
        <v>5.9300510813376626</v>
      </c>
      <c r="AJ61" s="6">
        <f t="shared" si="34"/>
        <v>6.9714264234493806</v>
      </c>
      <c r="AK61" s="6">
        <f t="shared" si="34"/>
        <v>7.9611478304261087</v>
      </c>
      <c r="AL61" s="6">
        <f t="shared" si="34"/>
        <v>8.897285148818499</v>
      </c>
      <c r="AM61" s="6">
        <f t="shared" si="34"/>
        <v>9.7779654571351582</v>
      </c>
      <c r="AN61" s="6">
        <f t="shared" si="34"/>
        <v>10.807908648377595</v>
      </c>
      <c r="AO61" s="6">
        <f t="shared" si="34"/>
        <v>12.015724822685213</v>
      </c>
      <c r="AP61" s="6">
        <f t="shared" si="34"/>
        <v>13.228431993779397</v>
      </c>
      <c r="AQ61" s="6">
        <f t="shared" si="34"/>
        <v>14.444603046366009</v>
      </c>
      <c r="AR61" s="6">
        <f t="shared" si="34"/>
        <v>15.662756248822465</v>
      </c>
      <c r="AS61" s="6">
        <f t="shared" si="34"/>
        <v>16.881356640251727</v>
      </c>
      <c r="AT61" s="6">
        <f t="shared" si="34"/>
        <v>18.098817604607628</v>
      </c>
    </row>
    <row r="62" spans="2:66" x14ac:dyDescent="0.35">
      <c r="B62" t="s">
        <v>19</v>
      </c>
      <c r="C62" s="7">
        <f t="shared" ref="C62:AT62" si="35">C58+C59+C61</f>
        <v>0.20331273600000041</v>
      </c>
      <c r="D62" s="7">
        <f t="shared" si="35"/>
        <v>2.306232224504257</v>
      </c>
      <c r="E62" s="7">
        <f t="shared" si="35"/>
        <v>6.515222099017925</v>
      </c>
      <c r="F62" s="7">
        <f t="shared" si="35"/>
        <v>5.214332376240109</v>
      </c>
      <c r="G62" s="7">
        <f t="shared" si="35"/>
        <v>10.115371992357383</v>
      </c>
      <c r="H62" s="7">
        <f t="shared" si="35"/>
        <v>13.647691644627979</v>
      </c>
      <c r="I62" s="7">
        <f t="shared" si="35"/>
        <v>18.780831350976857</v>
      </c>
      <c r="J62" s="7">
        <f t="shared" si="35"/>
        <v>24.857544130846144</v>
      </c>
      <c r="K62" s="7">
        <f t="shared" si="35"/>
        <v>31.356384564681417</v>
      </c>
      <c r="L62" s="7">
        <f t="shared" si="35"/>
        <v>38.918762183161874</v>
      </c>
      <c r="M62" s="7">
        <f t="shared" si="35"/>
        <v>47.636217723863169</v>
      </c>
      <c r="N62" s="7">
        <f t="shared" si="35"/>
        <v>49.98830448381711</v>
      </c>
      <c r="O62" s="7">
        <f t="shared" si="35"/>
        <v>53.111015334994491</v>
      </c>
      <c r="P62" s="7">
        <f t="shared" si="35"/>
        <v>55.083829305737247</v>
      </c>
      <c r="Q62" s="7">
        <f t="shared" si="35"/>
        <v>56.265616863123192</v>
      </c>
      <c r="R62" s="7">
        <f t="shared" si="35"/>
        <v>52.620331677059816</v>
      </c>
      <c r="S62" s="7">
        <f t="shared" si="35"/>
        <v>48.62120202158269</v>
      </c>
      <c r="T62" s="7">
        <f t="shared" si="35"/>
        <v>44.243507472796544</v>
      </c>
      <c r="U62" s="7">
        <f t="shared" si="35"/>
        <v>39.461335802820408</v>
      </c>
      <c r="V62" s="7">
        <f t="shared" si="35"/>
        <v>34.247553102847739</v>
      </c>
      <c r="W62" s="7">
        <f t="shared" si="35"/>
        <v>37.173824895171009</v>
      </c>
      <c r="X62" s="7">
        <f t="shared" si="35"/>
        <v>42.010842693808051</v>
      </c>
      <c r="Y62" s="7">
        <f t="shared" si="35"/>
        <v>45.190937814337481</v>
      </c>
      <c r="Z62" s="7">
        <f t="shared" si="35"/>
        <v>50.452008199487786</v>
      </c>
      <c r="AA62" s="7">
        <f t="shared" si="35"/>
        <v>56.989529666830308</v>
      </c>
      <c r="AB62" s="7">
        <f t="shared" si="35"/>
        <v>64.861990827705043</v>
      </c>
      <c r="AC62" s="7">
        <f t="shared" si="35"/>
        <v>75.805582940417111</v>
      </c>
      <c r="AD62" s="7">
        <f t="shared" si="35"/>
        <v>88.927944134525362</v>
      </c>
      <c r="AE62" s="7">
        <f t="shared" si="35"/>
        <v>106.16846363075955</v>
      </c>
      <c r="AF62" s="7">
        <f t="shared" si="35"/>
        <v>96.55874224903782</v>
      </c>
      <c r="AG62" s="7">
        <f t="shared" si="35"/>
        <v>122.08955708398854</v>
      </c>
      <c r="AH62" s="7">
        <f t="shared" si="35"/>
        <v>150.75385598672855</v>
      </c>
      <c r="AI62" s="7">
        <f t="shared" si="35"/>
        <v>182.73093887154593</v>
      </c>
      <c r="AJ62" s="7">
        <f t="shared" si="35"/>
        <v>214.03229205005158</v>
      </c>
      <c r="AK62" s="7">
        <f t="shared" si="35"/>
        <v>244.57687063524313</v>
      </c>
      <c r="AL62" s="7">
        <f t="shared" si="35"/>
        <v>274.28116127912239</v>
      </c>
      <c r="AM62" s="7">
        <f t="shared" si="35"/>
        <v>303.05922913361741</v>
      </c>
      <c r="AN62" s="7">
        <f t="shared" si="35"/>
        <v>343.17161139656361</v>
      </c>
      <c r="AO62" s="7">
        <f t="shared" si="35"/>
        <v>384.49180983381746</v>
      </c>
      <c r="AP62" s="7">
        <f t="shared" si="35"/>
        <v>427.02471544216547</v>
      </c>
      <c r="AQ62" s="7">
        <f t="shared" si="35"/>
        <v>470.77379210310011</v>
      </c>
      <c r="AR62" s="7">
        <f t="shared" si="35"/>
        <v>515.74102196649119</v>
      </c>
      <c r="AS62" s="7">
        <f t="shared" si="35"/>
        <v>561.92685222131161</v>
      </c>
      <c r="AT62" s="7">
        <f t="shared" si="35"/>
        <v>609.33014344048786</v>
      </c>
    </row>
    <row r="64" spans="2:66" x14ac:dyDescent="0.35">
      <c r="B64" t="s">
        <v>39</v>
      </c>
      <c r="C64" s="2">
        <v>0.03</v>
      </c>
      <c r="D64" s="2">
        <v>0.03</v>
      </c>
      <c r="E64" s="2">
        <v>0.03</v>
      </c>
      <c r="F64" s="2">
        <v>0.15</v>
      </c>
      <c r="G64" s="2">
        <v>0.08</v>
      </c>
      <c r="H64" s="2">
        <v>0.1</v>
      </c>
      <c r="I64" s="2">
        <v>0.1</v>
      </c>
      <c r="J64" s="2">
        <v>0.1</v>
      </c>
      <c r="K64" s="2">
        <v>0.1</v>
      </c>
      <c r="L64" s="2">
        <v>0.1</v>
      </c>
      <c r="M64" s="2">
        <v>0.1</v>
      </c>
      <c r="N64" s="2">
        <v>0.1</v>
      </c>
      <c r="O64" s="2">
        <v>0.1</v>
      </c>
      <c r="P64" s="2">
        <v>0.1</v>
      </c>
      <c r="Q64" s="2">
        <v>0.1</v>
      </c>
      <c r="R64" s="2">
        <v>0.1</v>
      </c>
      <c r="S64" s="2">
        <v>0.1</v>
      </c>
      <c r="T64" s="2">
        <v>0.1</v>
      </c>
      <c r="U64" s="2">
        <v>0.1</v>
      </c>
      <c r="V64" s="2">
        <v>0.1</v>
      </c>
      <c r="W64" s="2">
        <v>0.04</v>
      </c>
      <c r="X64" s="2">
        <v>0.04</v>
      </c>
      <c r="Y64" s="2">
        <v>0.04</v>
      </c>
      <c r="Z64" s="2">
        <v>0.04</v>
      </c>
      <c r="AA64" s="2">
        <v>0.04</v>
      </c>
      <c r="AB64" s="2">
        <v>0.04</v>
      </c>
      <c r="AC64" s="2">
        <v>0.04</v>
      </c>
      <c r="AD64" s="2">
        <v>0.04</v>
      </c>
      <c r="AE64" s="2">
        <v>0.04</v>
      </c>
      <c r="AF64" s="2">
        <v>0.04</v>
      </c>
      <c r="AG64" s="2">
        <v>0.04</v>
      </c>
      <c r="AH64" s="2">
        <v>0.04</v>
      </c>
      <c r="AI64" s="2">
        <v>0.04</v>
      </c>
      <c r="AJ64" s="2">
        <v>0.04</v>
      </c>
      <c r="AK64" s="2">
        <v>0.04</v>
      </c>
      <c r="AL64" s="2">
        <v>0.04</v>
      </c>
      <c r="AM64" s="2">
        <v>0.04</v>
      </c>
      <c r="AN64" s="2">
        <v>0.04</v>
      </c>
      <c r="AO64" s="2">
        <v>0.04</v>
      </c>
      <c r="AP64" s="2">
        <v>0.04</v>
      </c>
      <c r="AQ64" s="2">
        <v>0.04</v>
      </c>
      <c r="AR64" s="2">
        <v>0.04</v>
      </c>
      <c r="AS64" s="2">
        <v>0.04</v>
      </c>
      <c r="AT64" s="2">
        <v>0.04</v>
      </c>
    </row>
    <row r="67" spans="2:3" x14ac:dyDescent="0.35">
      <c r="B67" t="s">
        <v>37</v>
      </c>
    </row>
    <row r="68" spans="2:3" x14ac:dyDescent="0.35">
      <c r="B68" t="s">
        <v>29</v>
      </c>
      <c r="C68" s="2">
        <v>0.5</v>
      </c>
    </row>
    <row r="69" spans="2:3" x14ac:dyDescent="0.35">
      <c r="B69" t="s">
        <v>38</v>
      </c>
      <c r="C69" s="2">
        <v>0.5</v>
      </c>
    </row>
    <row r="70" spans="2:3" x14ac:dyDescent="0.35">
      <c r="C70" s="5">
        <f>C68+C69</f>
        <v>1</v>
      </c>
    </row>
  </sheetData>
  <mergeCells count="1">
    <mergeCell ref="B2:AW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E209-8390-4954-80FC-C0FDFBD4DBC8}">
  <dimension ref="B2:BN70"/>
  <sheetViews>
    <sheetView tabSelected="1" topLeftCell="A15" zoomScale="80" zoomScaleNormal="80" workbookViewId="0">
      <selection activeCell="AK64" sqref="AK64"/>
    </sheetView>
  </sheetViews>
  <sheetFormatPr defaultRowHeight="14.5" outlineLevelCol="1" x14ac:dyDescent="0.35"/>
  <cols>
    <col min="1" max="1" width="2.1796875" customWidth="1"/>
    <col min="2" max="2" width="20.26953125" customWidth="1"/>
    <col min="3" max="3" width="6.7265625" customWidth="1"/>
    <col min="4" max="6" width="6.453125" customWidth="1"/>
    <col min="7" max="10" width="6.453125" hidden="1" customWidth="1" outlineLevel="1"/>
    <col min="11" max="11" width="6.453125" customWidth="1" collapsed="1"/>
    <col min="12" max="15" width="6.453125" hidden="1" customWidth="1" outlineLevel="1"/>
    <col min="16" max="16" width="6.453125" customWidth="1" collapsed="1"/>
    <col min="17" max="20" width="6.453125" hidden="1" customWidth="1" outlineLevel="1"/>
    <col min="21" max="21" width="6.453125" customWidth="1" collapsed="1"/>
    <col min="22" max="25" width="6.453125" hidden="1" customWidth="1" outlineLevel="1"/>
    <col min="26" max="26" width="6.453125" customWidth="1" collapsed="1"/>
    <col min="27" max="30" width="6.453125" hidden="1" customWidth="1" outlineLevel="1"/>
    <col min="31" max="31" width="6.453125" customWidth="1" collapsed="1"/>
    <col min="32" max="35" width="6.453125" hidden="1" customWidth="1" outlineLevel="1"/>
    <col min="36" max="36" width="6.453125" customWidth="1" collapsed="1"/>
    <col min="37" max="39" width="6.453125" hidden="1" customWidth="1" outlineLevel="1"/>
    <col min="40" max="40" width="7.7265625" hidden="1" customWidth="1" outlineLevel="1"/>
    <col min="41" max="41" width="6.453125" customWidth="1" collapsed="1"/>
    <col min="42" max="44" width="6.453125" customWidth="1" outlineLevel="1"/>
    <col min="45" max="45" width="9.1796875" customWidth="1" outlineLevel="1"/>
    <col min="46" max="46" width="9.1796875" customWidth="1"/>
    <col min="48" max="48" width="22.26953125" bestFit="1" customWidth="1"/>
  </cols>
  <sheetData>
    <row r="2" spans="2:66" ht="21" x14ac:dyDescent="0.5">
      <c r="B2" s="15" t="s">
        <v>47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66" x14ac:dyDescent="0.35">
      <c r="B3" s="1" t="s">
        <v>20</v>
      </c>
    </row>
    <row r="4" spans="2:66" x14ac:dyDescent="0.35">
      <c r="B4" t="s">
        <v>0</v>
      </c>
      <c r="C4">
        <v>22</v>
      </c>
      <c r="D4">
        <f t="shared" ref="D4:G4" si="0">C4+1</f>
        <v>23</v>
      </c>
      <c r="E4">
        <f t="shared" si="0"/>
        <v>24</v>
      </c>
      <c r="F4">
        <f t="shared" si="0"/>
        <v>25</v>
      </c>
      <c r="G4">
        <f t="shared" si="0"/>
        <v>26</v>
      </c>
      <c r="H4">
        <f>G4+1</f>
        <v>27</v>
      </c>
      <c r="I4">
        <f t="shared" ref="I4:AT4" si="1">H4+1</f>
        <v>28</v>
      </c>
      <c r="J4">
        <f t="shared" si="1"/>
        <v>29</v>
      </c>
      <c r="K4">
        <f t="shared" si="1"/>
        <v>30</v>
      </c>
      <c r="L4">
        <f t="shared" si="1"/>
        <v>31</v>
      </c>
      <c r="M4">
        <f t="shared" si="1"/>
        <v>32</v>
      </c>
      <c r="N4">
        <f t="shared" si="1"/>
        <v>33</v>
      </c>
      <c r="O4">
        <f t="shared" si="1"/>
        <v>34</v>
      </c>
      <c r="P4">
        <f t="shared" si="1"/>
        <v>35</v>
      </c>
      <c r="Q4">
        <f t="shared" si="1"/>
        <v>36</v>
      </c>
      <c r="R4">
        <f t="shared" si="1"/>
        <v>37</v>
      </c>
      <c r="S4">
        <f t="shared" si="1"/>
        <v>38</v>
      </c>
      <c r="T4">
        <f t="shared" si="1"/>
        <v>39</v>
      </c>
      <c r="U4">
        <f t="shared" si="1"/>
        <v>40</v>
      </c>
      <c r="V4">
        <f t="shared" si="1"/>
        <v>41</v>
      </c>
      <c r="W4">
        <f t="shared" si="1"/>
        <v>42</v>
      </c>
      <c r="X4">
        <f t="shared" si="1"/>
        <v>43</v>
      </c>
      <c r="Y4">
        <f t="shared" si="1"/>
        <v>44</v>
      </c>
      <c r="Z4">
        <f t="shared" si="1"/>
        <v>45</v>
      </c>
      <c r="AA4">
        <f t="shared" si="1"/>
        <v>46</v>
      </c>
      <c r="AB4">
        <f t="shared" si="1"/>
        <v>47</v>
      </c>
      <c r="AC4">
        <f t="shared" si="1"/>
        <v>48</v>
      </c>
      <c r="AD4">
        <f t="shared" si="1"/>
        <v>49</v>
      </c>
      <c r="AE4">
        <f t="shared" si="1"/>
        <v>50</v>
      </c>
      <c r="AF4">
        <f t="shared" si="1"/>
        <v>51</v>
      </c>
      <c r="AG4">
        <f t="shared" si="1"/>
        <v>52</v>
      </c>
      <c r="AH4">
        <f t="shared" si="1"/>
        <v>53</v>
      </c>
      <c r="AI4">
        <f t="shared" si="1"/>
        <v>54</v>
      </c>
      <c r="AJ4">
        <f>AI4+1</f>
        <v>55</v>
      </c>
      <c r="AK4">
        <f t="shared" si="1"/>
        <v>56</v>
      </c>
      <c r="AL4">
        <f t="shared" si="1"/>
        <v>57</v>
      </c>
      <c r="AM4">
        <f t="shared" si="1"/>
        <v>58</v>
      </c>
      <c r="AN4">
        <f t="shared" si="1"/>
        <v>59</v>
      </c>
      <c r="AO4">
        <f t="shared" si="1"/>
        <v>60</v>
      </c>
      <c r="AP4">
        <f t="shared" si="1"/>
        <v>61</v>
      </c>
      <c r="AQ4">
        <f t="shared" si="1"/>
        <v>62</v>
      </c>
      <c r="AR4">
        <f t="shared" si="1"/>
        <v>63</v>
      </c>
      <c r="AS4">
        <f t="shared" si="1"/>
        <v>64</v>
      </c>
      <c r="AT4">
        <f t="shared" si="1"/>
        <v>65</v>
      </c>
      <c r="AV4" s="1" t="s">
        <v>21</v>
      </c>
    </row>
    <row r="6" spans="2:66" x14ac:dyDescent="0.35">
      <c r="B6" s="1" t="s">
        <v>13</v>
      </c>
      <c r="C6" s="1"/>
      <c r="D6" s="1"/>
      <c r="E6" s="1"/>
      <c r="F6" s="1"/>
    </row>
    <row r="7" spans="2:66" x14ac:dyDescent="0.35">
      <c r="B7" t="s">
        <v>1</v>
      </c>
      <c r="C7" s="8">
        <v>60</v>
      </c>
      <c r="D7" s="3">
        <f>C7*(1+D8)</f>
        <v>63</v>
      </c>
      <c r="E7" s="3">
        <f t="shared" ref="E7:AT7" si="2">D7*(1+E8)</f>
        <v>66.150000000000006</v>
      </c>
      <c r="F7" s="3">
        <f t="shared" si="2"/>
        <v>69.45750000000001</v>
      </c>
      <c r="G7" s="3">
        <f t="shared" si="2"/>
        <v>72.930375000000012</v>
      </c>
      <c r="H7" s="3">
        <f t="shared" si="2"/>
        <v>76.576893750000011</v>
      </c>
      <c r="I7" s="3">
        <f t="shared" si="2"/>
        <v>80.40573843750002</v>
      </c>
      <c r="J7" s="3">
        <f t="shared" si="2"/>
        <v>84.426025359375018</v>
      </c>
      <c r="K7" s="3">
        <f t="shared" si="2"/>
        <v>87.803066373750028</v>
      </c>
      <c r="L7" s="3">
        <f t="shared" si="2"/>
        <v>91.315189028700033</v>
      </c>
      <c r="M7" s="3">
        <f t="shared" si="2"/>
        <v>94.967796589848035</v>
      </c>
      <c r="N7" s="3">
        <f t="shared" si="2"/>
        <v>98.766508453441958</v>
      </c>
      <c r="O7" s="3">
        <f t="shared" si="2"/>
        <v>102.71716879157964</v>
      </c>
      <c r="P7" s="3">
        <f t="shared" si="2"/>
        <v>106.82585554324282</v>
      </c>
      <c r="Q7" s="3">
        <f t="shared" si="2"/>
        <v>111.09888976497254</v>
      </c>
      <c r="R7" s="3">
        <f t="shared" si="2"/>
        <v>115.54284535557144</v>
      </c>
      <c r="S7" s="3">
        <f t="shared" si="2"/>
        <v>117.85370226268287</v>
      </c>
      <c r="T7" s="3">
        <f t="shared" si="2"/>
        <v>120.21077630793653</v>
      </c>
      <c r="U7" s="3">
        <f t="shared" si="2"/>
        <v>122.61499183409526</v>
      </c>
      <c r="V7" s="3">
        <f t="shared" si="2"/>
        <v>125.06729167077717</v>
      </c>
      <c r="W7" s="3">
        <f t="shared" si="2"/>
        <v>130.06998333760825</v>
      </c>
      <c r="X7" s="3">
        <f t="shared" si="2"/>
        <v>135.27278267111259</v>
      </c>
      <c r="Y7" s="3">
        <f t="shared" si="2"/>
        <v>140.68369397795709</v>
      </c>
      <c r="Z7" s="3">
        <f t="shared" si="2"/>
        <v>146.31104173707539</v>
      </c>
      <c r="AA7" s="3">
        <f t="shared" si="2"/>
        <v>152.16348340655841</v>
      </c>
      <c r="AB7" s="3">
        <f t="shared" si="2"/>
        <v>158.25002274282076</v>
      </c>
      <c r="AC7" s="3">
        <f t="shared" si="2"/>
        <v>164.58002365253358</v>
      </c>
      <c r="AD7" s="3">
        <f t="shared" si="2"/>
        <v>169.51742436210961</v>
      </c>
      <c r="AE7" s="3">
        <f t="shared" si="2"/>
        <v>174.6029470929729</v>
      </c>
      <c r="AF7" s="3">
        <f t="shared" si="2"/>
        <v>179.84103550576208</v>
      </c>
      <c r="AG7" s="3">
        <f t="shared" si="2"/>
        <v>185.23626657093496</v>
      </c>
      <c r="AH7" s="3">
        <f t="shared" si="2"/>
        <v>190.79335456806302</v>
      </c>
      <c r="AI7" s="3">
        <f t="shared" si="2"/>
        <v>196.51715520510493</v>
      </c>
      <c r="AJ7" s="3">
        <f t="shared" si="2"/>
        <v>196.51715520510493</v>
      </c>
      <c r="AK7" s="3">
        <f t="shared" si="2"/>
        <v>196.51715520510493</v>
      </c>
      <c r="AL7" s="3">
        <f t="shared" si="2"/>
        <v>196.51715520510493</v>
      </c>
      <c r="AM7" s="3">
        <f t="shared" si="2"/>
        <v>196.51715520510493</v>
      </c>
      <c r="AN7" s="3">
        <f t="shared" si="2"/>
        <v>196.51715520510493</v>
      </c>
      <c r="AO7" s="3">
        <f t="shared" si="2"/>
        <v>196.51715520510493</v>
      </c>
      <c r="AP7" s="3">
        <f t="shared" si="2"/>
        <v>196.51715520510493</v>
      </c>
      <c r="AQ7" s="3">
        <f t="shared" si="2"/>
        <v>196.51715520510493</v>
      </c>
      <c r="AR7" s="3">
        <f t="shared" si="2"/>
        <v>196.51715520510493</v>
      </c>
      <c r="AS7" s="3">
        <f t="shared" si="2"/>
        <v>196.51715520510493</v>
      </c>
      <c r="AT7" s="3">
        <f t="shared" si="2"/>
        <v>196.51715520510493</v>
      </c>
      <c r="AU7" s="3"/>
    </row>
    <row r="8" spans="2:66" x14ac:dyDescent="0.35">
      <c r="B8" t="s">
        <v>4</v>
      </c>
      <c r="C8" s="2">
        <v>0.02</v>
      </c>
      <c r="D8" s="2">
        <v>0.05</v>
      </c>
      <c r="E8" s="2">
        <v>0.05</v>
      </c>
      <c r="F8" s="2">
        <v>0.05</v>
      </c>
      <c r="G8" s="2">
        <v>0.05</v>
      </c>
      <c r="H8" s="2">
        <v>0.05</v>
      </c>
      <c r="I8" s="2">
        <v>0.05</v>
      </c>
      <c r="J8" s="2">
        <v>0.05</v>
      </c>
      <c r="K8" s="2">
        <v>0.04</v>
      </c>
      <c r="L8" s="2">
        <v>0.04</v>
      </c>
      <c r="M8" s="2">
        <v>0.04</v>
      </c>
      <c r="N8" s="2">
        <v>0.04</v>
      </c>
      <c r="O8" s="2">
        <v>0.04</v>
      </c>
      <c r="P8" s="2">
        <v>0.04</v>
      </c>
      <c r="Q8" s="2">
        <v>0.04</v>
      </c>
      <c r="R8" s="2">
        <v>0.04</v>
      </c>
      <c r="S8" s="2">
        <v>0.02</v>
      </c>
      <c r="T8" s="2">
        <v>0.02</v>
      </c>
      <c r="U8" s="2">
        <v>0.02</v>
      </c>
      <c r="V8" s="2">
        <v>0.02</v>
      </c>
      <c r="W8" s="2">
        <v>0.04</v>
      </c>
      <c r="X8" s="2">
        <v>0.04</v>
      </c>
      <c r="Y8" s="2">
        <v>0.04</v>
      </c>
      <c r="Z8" s="2">
        <v>0.04</v>
      </c>
      <c r="AA8" s="2">
        <v>0.04</v>
      </c>
      <c r="AB8" s="2">
        <v>0.04</v>
      </c>
      <c r="AC8" s="2">
        <v>0.04</v>
      </c>
      <c r="AD8" s="2">
        <v>0.03</v>
      </c>
      <c r="AE8" s="2">
        <v>0.03</v>
      </c>
      <c r="AF8" s="2">
        <v>0.03</v>
      </c>
      <c r="AG8" s="2">
        <v>0.03</v>
      </c>
      <c r="AH8" s="2">
        <v>0.03</v>
      </c>
      <c r="AI8" s="2">
        <v>0.03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x14ac:dyDescent="0.35"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2:66" x14ac:dyDescent="0.35">
      <c r="B10" t="s">
        <v>2</v>
      </c>
      <c r="C10" s="6">
        <f>C7*C11</f>
        <v>1.7999999999999998</v>
      </c>
      <c r="D10" s="6">
        <f t="shared" ref="D10:AT10" si="3">D7*D11</f>
        <v>4.41</v>
      </c>
      <c r="E10" s="6">
        <f t="shared" si="3"/>
        <v>5.9535</v>
      </c>
      <c r="F10" s="6">
        <f t="shared" si="3"/>
        <v>10.418625</v>
      </c>
      <c r="G10" s="6">
        <f t="shared" si="3"/>
        <v>5.8344300000000011</v>
      </c>
      <c r="H10" s="6">
        <f t="shared" si="3"/>
        <v>7.6576893750000012</v>
      </c>
      <c r="I10" s="6">
        <f t="shared" si="3"/>
        <v>8.0405738437500016</v>
      </c>
      <c r="J10" s="6">
        <f t="shared" si="3"/>
        <v>8.4426025359375014</v>
      </c>
      <c r="K10" s="6">
        <f t="shared" si="3"/>
        <v>8.7803066373750038</v>
      </c>
      <c r="L10" s="6">
        <f t="shared" si="3"/>
        <v>9.1315189028700043</v>
      </c>
      <c r="M10" s="6">
        <f t="shared" si="3"/>
        <v>9.4967796589848046</v>
      </c>
      <c r="N10" s="6">
        <f t="shared" si="3"/>
        <v>9.8766508453441961</v>
      </c>
      <c r="O10" s="6">
        <f t="shared" si="3"/>
        <v>10.271716879157964</v>
      </c>
      <c r="P10" s="6">
        <f t="shared" si="3"/>
        <v>10.682585554324284</v>
      </c>
      <c r="Q10" s="6">
        <f t="shared" si="3"/>
        <v>11.109888976497254</v>
      </c>
      <c r="R10" s="6">
        <f t="shared" si="3"/>
        <v>11.554284535557144</v>
      </c>
      <c r="S10" s="6">
        <f t="shared" si="3"/>
        <v>11.785370226268288</v>
      </c>
      <c r="T10" s="6">
        <f t="shared" si="3"/>
        <v>12.021077630793654</v>
      </c>
      <c r="U10" s="6">
        <f t="shared" si="3"/>
        <v>12.261499183409526</v>
      </c>
      <c r="V10" s="6">
        <f t="shared" si="3"/>
        <v>12.506729167077717</v>
      </c>
      <c r="W10" s="6">
        <f t="shared" si="3"/>
        <v>5.2027993335043297</v>
      </c>
      <c r="X10" s="6">
        <f t="shared" si="3"/>
        <v>5.4109113068445041</v>
      </c>
      <c r="Y10" s="6">
        <f t="shared" si="3"/>
        <v>5.6273477591182841</v>
      </c>
      <c r="Z10" s="6">
        <f t="shared" si="3"/>
        <v>5.8524416694830155</v>
      </c>
      <c r="AA10" s="6">
        <f t="shared" si="3"/>
        <v>6.0865393362623363</v>
      </c>
      <c r="AB10" s="6">
        <f t="shared" si="3"/>
        <v>6.3300009097128305</v>
      </c>
      <c r="AC10" s="6">
        <f t="shared" si="3"/>
        <v>6.5832009461013437</v>
      </c>
      <c r="AD10" s="6">
        <f t="shared" si="3"/>
        <v>6.7806969744843846</v>
      </c>
      <c r="AE10" s="6">
        <f t="shared" si="3"/>
        <v>26.190442063945934</v>
      </c>
      <c r="AF10" s="6">
        <f t="shared" si="3"/>
        <v>25.177744970806692</v>
      </c>
      <c r="AG10" s="6">
        <f t="shared" si="3"/>
        <v>25.933077319930895</v>
      </c>
      <c r="AH10" s="6">
        <f t="shared" si="3"/>
        <v>26.711069639528827</v>
      </c>
      <c r="AI10" s="6">
        <f t="shared" si="3"/>
        <v>27.512401728714693</v>
      </c>
      <c r="AJ10" s="6">
        <f t="shared" si="3"/>
        <v>39.303431041020986</v>
      </c>
      <c r="AK10" s="6">
        <f t="shared" si="3"/>
        <v>49.129288801276232</v>
      </c>
      <c r="AL10" s="6">
        <f t="shared" si="3"/>
        <v>49.129288801276232</v>
      </c>
      <c r="AM10" s="6">
        <f t="shared" si="3"/>
        <v>49.129288801276232</v>
      </c>
      <c r="AN10" s="6">
        <f t="shared" si="3"/>
        <v>49.129288801276232</v>
      </c>
      <c r="AO10" s="6">
        <f t="shared" si="3"/>
        <v>49.129288801276232</v>
      </c>
      <c r="AP10" s="6">
        <f t="shared" si="3"/>
        <v>49.129288801276232</v>
      </c>
      <c r="AQ10" s="6">
        <f t="shared" si="3"/>
        <v>49.129288801276232</v>
      </c>
      <c r="AR10" s="6">
        <f t="shared" si="3"/>
        <v>49.129288801276232</v>
      </c>
      <c r="AS10" s="6">
        <f t="shared" si="3"/>
        <v>49.129288801276232</v>
      </c>
      <c r="AT10" s="6">
        <f t="shared" si="3"/>
        <v>49.129288801276232</v>
      </c>
      <c r="AU10" s="6"/>
    </row>
    <row r="11" spans="2:66" x14ac:dyDescent="0.35">
      <c r="B11" t="s">
        <v>5</v>
      </c>
      <c r="C11" s="11">
        <f>C64*$C$68</f>
        <v>0.03</v>
      </c>
      <c r="D11" s="11">
        <f t="shared" ref="D11:AT11" si="4">D64*$C$68</f>
        <v>7.0000000000000007E-2</v>
      </c>
      <c r="E11" s="11">
        <f t="shared" si="4"/>
        <v>0.09</v>
      </c>
      <c r="F11" s="11">
        <f t="shared" si="4"/>
        <v>0.15</v>
      </c>
      <c r="G11" s="11">
        <f t="shared" si="4"/>
        <v>0.08</v>
      </c>
      <c r="H11" s="11">
        <f t="shared" si="4"/>
        <v>0.1</v>
      </c>
      <c r="I11" s="11">
        <f t="shared" si="4"/>
        <v>0.1</v>
      </c>
      <c r="J11" s="11">
        <f t="shared" si="4"/>
        <v>0.1</v>
      </c>
      <c r="K11" s="11">
        <f t="shared" si="4"/>
        <v>0.1</v>
      </c>
      <c r="L11" s="11">
        <f t="shared" si="4"/>
        <v>0.1</v>
      </c>
      <c r="M11" s="11">
        <f t="shared" si="4"/>
        <v>0.1</v>
      </c>
      <c r="N11" s="11">
        <f t="shared" si="4"/>
        <v>0.1</v>
      </c>
      <c r="O11" s="11">
        <f t="shared" si="4"/>
        <v>0.1</v>
      </c>
      <c r="P11" s="11">
        <f t="shared" si="4"/>
        <v>0.1</v>
      </c>
      <c r="Q11" s="11">
        <f t="shared" si="4"/>
        <v>0.1</v>
      </c>
      <c r="R11" s="11">
        <f t="shared" si="4"/>
        <v>0.1</v>
      </c>
      <c r="S11" s="11">
        <f t="shared" si="4"/>
        <v>0.1</v>
      </c>
      <c r="T11" s="11">
        <f t="shared" si="4"/>
        <v>0.1</v>
      </c>
      <c r="U11" s="11">
        <f t="shared" si="4"/>
        <v>0.1</v>
      </c>
      <c r="V11" s="11">
        <f t="shared" si="4"/>
        <v>0.1</v>
      </c>
      <c r="W11" s="11">
        <f t="shared" si="4"/>
        <v>0.04</v>
      </c>
      <c r="X11" s="11">
        <f t="shared" si="4"/>
        <v>0.04</v>
      </c>
      <c r="Y11" s="11">
        <f t="shared" si="4"/>
        <v>0.04</v>
      </c>
      <c r="Z11" s="11">
        <f t="shared" si="4"/>
        <v>0.04</v>
      </c>
      <c r="AA11" s="11">
        <f t="shared" si="4"/>
        <v>0.04</v>
      </c>
      <c r="AB11" s="11">
        <f t="shared" si="4"/>
        <v>0.04</v>
      </c>
      <c r="AC11" s="11">
        <f t="shared" si="4"/>
        <v>0.04</v>
      </c>
      <c r="AD11" s="11">
        <f t="shared" si="4"/>
        <v>0.04</v>
      </c>
      <c r="AE11" s="11">
        <f t="shared" si="4"/>
        <v>0.15</v>
      </c>
      <c r="AF11" s="11">
        <f t="shared" si="4"/>
        <v>0.14000000000000001</v>
      </c>
      <c r="AG11" s="11">
        <f t="shared" si="4"/>
        <v>0.14000000000000001</v>
      </c>
      <c r="AH11" s="11">
        <f t="shared" si="4"/>
        <v>0.14000000000000001</v>
      </c>
      <c r="AI11" s="11">
        <f t="shared" si="4"/>
        <v>0.14000000000000001</v>
      </c>
      <c r="AJ11" s="11">
        <f t="shared" si="4"/>
        <v>0.2</v>
      </c>
      <c r="AK11" s="11">
        <f t="shared" si="4"/>
        <v>0.25</v>
      </c>
      <c r="AL11" s="11">
        <f t="shared" si="4"/>
        <v>0.25</v>
      </c>
      <c r="AM11" s="11">
        <f t="shared" si="4"/>
        <v>0.25</v>
      </c>
      <c r="AN11" s="11">
        <f t="shared" si="4"/>
        <v>0.25</v>
      </c>
      <c r="AO11" s="11">
        <f t="shared" si="4"/>
        <v>0.25</v>
      </c>
      <c r="AP11" s="11">
        <f t="shared" si="4"/>
        <v>0.25</v>
      </c>
      <c r="AQ11" s="11">
        <f t="shared" si="4"/>
        <v>0.25</v>
      </c>
      <c r="AR11" s="11">
        <f t="shared" si="4"/>
        <v>0.25</v>
      </c>
      <c r="AS11" s="11">
        <f t="shared" si="4"/>
        <v>0.25</v>
      </c>
      <c r="AT11" s="11">
        <f t="shared" si="4"/>
        <v>0.25</v>
      </c>
      <c r="AU11" s="2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2:66" x14ac:dyDescent="0.35"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2:66" x14ac:dyDescent="0.35">
      <c r="B13" t="s">
        <v>6</v>
      </c>
      <c r="C13" s="3">
        <f>C14*(C7-C10)</f>
        <v>12.804</v>
      </c>
      <c r="D13" s="3">
        <f t="shared" ref="D13:AT13" si="5">D14*(D7-D10)</f>
        <v>12.889800000000001</v>
      </c>
      <c r="E13" s="3">
        <f t="shared" si="5"/>
        <v>13.243230000000002</v>
      </c>
      <c r="F13" s="3">
        <f t="shared" si="5"/>
        <v>12.988552500000003</v>
      </c>
      <c r="G13" s="3">
        <f t="shared" si="5"/>
        <v>14.761107900000003</v>
      </c>
      <c r="H13" s="3">
        <f t="shared" si="5"/>
        <v>15.162224962500002</v>
      </c>
      <c r="I13" s="3">
        <f t="shared" si="5"/>
        <v>15.920336210625004</v>
      </c>
      <c r="J13" s="3">
        <f t="shared" si="5"/>
        <v>17.47618724939063</v>
      </c>
      <c r="K13" s="3">
        <f t="shared" si="5"/>
        <v>18.965462336730006</v>
      </c>
      <c r="L13" s="3">
        <f t="shared" si="5"/>
        <v>19.724080830199206</v>
      </c>
      <c r="M13" s="3">
        <f t="shared" si="5"/>
        <v>20.513044063407175</v>
      </c>
      <c r="N13" s="3">
        <f t="shared" si="5"/>
        <v>21.33356582594346</v>
      </c>
      <c r="O13" s="3">
        <f t="shared" si="5"/>
        <v>22.1869084589812</v>
      </c>
      <c r="P13" s="3">
        <f t="shared" si="5"/>
        <v>23.07438479734045</v>
      </c>
      <c r="Q13" s="3">
        <f t="shared" si="5"/>
        <v>25.997140205003575</v>
      </c>
      <c r="R13" s="3">
        <f t="shared" si="5"/>
        <v>27.037025813203719</v>
      </c>
      <c r="S13" s="3">
        <f t="shared" si="5"/>
        <v>27.577766329467796</v>
      </c>
      <c r="T13" s="3">
        <f t="shared" si="5"/>
        <v>28.129321656057147</v>
      </c>
      <c r="U13" s="3">
        <f t="shared" si="5"/>
        <v>28.691908089178291</v>
      </c>
      <c r="V13" s="3">
        <f t="shared" si="5"/>
        <v>29.265746250961858</v>
      </c>
      <c r="W13" s="3">
        <f t="shared" si="5"/>
        <v>32.465467841067017</v>
      </c>
      <c r="X13" s="3">
        <f t="shared" si="5"/>
        <v>33.764086554709706</v>
      </c>
      <c r="Y13" s="3">
        <f t="shared" si="5"/>
        <v>35.114650016898089</v>
      </c>
      <c r="Z13" s="3">
        <f t="shared" si="5"/>
        <v>36.519236017574016</v>
      </c>
      <c r="AA13" s="3">
        <f t="shared" si="5"/>
        <v>39.440774898979939</v>
      </c>
      <c r="AB13" s="3">
        <f t="shared" si="5"/>
        <v>42.537606113270229</v>
      </c>
      <c r="AC13" s="3">
        <f t="shared" si="5"/>
        <v>44.239110357801025</v>
      </c>
      <c r="AD13" s="3">
        <f t="shared" si="5"/>
        <v>45.566283668535064</v>
      </c>
      <c r="AE13" s="3">
        <f t="shared" si="5"/>
        <v>40.071376357837281</v>
      </c>
      <c r="AF13" s="3">
        <f t="shared" si="5"/>
        <v>41.759088444437957</v>
      </c>
      <c r="AG13" s="3">
        <f t="shared" si="5"/>
        <v>43.011861097771096</v>
      </c>
      <c r="AH13" s="3">
        <f t="shared" si="5"/>
        <v>44.302216930704233</v>
      </c>
      <c r="AI13" s="3">
        <f t="shared" si="5"/>
        <v>45.631283438625367</v>
      </c>
      <c r="AJ13" s="3">
        <f t="shared" si="5"/>
        <v>42.44770552430267</v>
      </c>
      <c r="AK13" s="3">
        <f t="shared" si="5"/>
        <v>39.794723929033751</v>
      </c>
      <c r="AL13" s="3">
        <f t="shared" si="5"/>
        <v>39.794723929033751</v>
      </c>
      <c r="AM13" s="3">
        <f t="shared" si="5"/>
        <v>39.794723929033751</v>
      </c>
      <c r="AN13" s="3">
        <f t="shared" si="5"/>
        <v>39.794723929033751</v>
      </c>
      <c r="AO13" s="3">
        <f t="shared" si="5"/>
        <v>39.794723929033751</v>
      </c>
      <c r="AP13" s="3">
        <f t="shared" si="5"/>
        <v>39.794723929033751</v>
      </c>
      <c r="AQ13" s="3">
        <f t="shared" si="5"/>
        <v>39.794723929033751</v>
      </c>
      <c r="AR13" s="3">
        <f t="shared" si="5"/>
        <v>39.794723929033751</v>
      </c>
      <c r="AS13" s="3">
        <f t="shared" si="5"/>
        <v>39.794723929033751</v>
      </c>
      <c r="AT13" s="3">
        <f t="shared" si="5"/>
        <v>39.794723929033751</v>
      </c>
      <c r="AU13" s="3"/>
    </row>
    <row r="14" spans="2:66" x14ac:dyDescent="0.35">
      <c r="B14" t="s">
        <v>7</v>
      </c>
      <c r="C14" s="2">
        <v>0.22</v>
      </c>
      <c r="D14" s="2">
        <v>0.22</v>
      </c>
      <c r="E14" s="2">
        <v>0.22</v>
      </c>
      <c r="F14" s="2">
        <v>0.22</v>
      </c>
      <c r="G14" s="2">
        <v>0.22</v>
      </c>
      <c r="H14" s="2">
        <v>0.22</v>
      </c>
      <c r="I14" s="2">
        <v>0.22</v>
      </c>
      <c r="J14" s="2">
        <v>0.23</v>
      </c>
      <c r="K14" s="2">
        <v>0.24</v>
      </c>
      <c r="L14" s="2">
        <v>0.24</v>
      </c>
      <c r="M14" s="2">
        <v>0.24</v>
      </c>
      <c r="N14" s="2">
        <v>0.24</v>
      </c>
      <c r="O14" s="2">
        <v>0.24</v>
      </c>
      <c r="P14" s="2">
        <v>0.24</v>
      </c>
      <c r="Q14" s="2">
        <v>0.26</v>
      </c>
      <c r="R14" s="2">
        <v>0.26</v>
      </c>
      <c r="S14" s="2">
        <v>0.26</v>
      </c>
      <c r="T14" s="2">
        <v>0.26</v>
      </c>
      <c r="U14" s="2">
        <v>0.26</v>
      </c>
      <c r="V14" s="2">
        <v>0.26</v>
      </c>
      <c r="W14" s="2">
        <v>0.26</v>
      </c>
      <c r="X14" s="2">
        <v>0.26</v>
      </c>
      <c r="Y14" s="2">
        <v>0.26</v>
      </c>
      <c r="Z14" s="2">
        <v>0.26</v>
      </c>
      <c r="AA14" s="2">
        <v>0.27</v>
      </c>
      <c r="AB14" s="2">
        <v>0.28000000000000003</v>
      </c>
      <c r="AC14" s="2">
        <v>0.28000000000000003</v>
      </c>
      <c r="AD14" s="2">
        <v>0.28000000000000003</v>
      </c>
      <c r="AE14" s="2">
        <v>0.27</v>
      </c>
      <c r="AF14" s="2">
        <v>0.27</v>
      </c>
      <c r="AG14" s="2">
        <v>0.27</v>
      </c>
      <c r="AH14" s="2">
        <v>0.27</v>
      </c>
      <c r="AI14" s="2">
        <v>0.27</v>
      </c>
      <c r="AJ14" s="2">
        <v>0.27</v>
      </c>
      <c r="AK14" s="2">
        <v>0.27</v>
      </c>
      <c r="AL14" s="2">
        <v>0.27</v>
      </c>
      <c r="AM14" s="2">
        <v>0.27</v>
      </c>
      <c r="AN14" s="2">
        <v>0.27</v>
      </c>
      <c r="AO14" s="2">
        <v>0.27</v>
      </c>
      <c r="AP14" s="2">
        <v>0.27</v>
      </c>
      <c r="AQ14" s="2">
        <v>0.27</v>
      </c>
      <c r="AR14" s="2">
        <v>0.27</v>
      </c>
      <c r="AS14" s="2">
        <v>0.27</v>
      </c>
      <c r="AT14" s="2">
        <v>0.27</v>
      </c>
      <c r="AU14" s="2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2:66" x14ac:dyDescent="0.35">
      <c r="AV15" s="11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2:66" x14ac:dyDescent="0.35">
      <c r="B16" t="s">
        <v>3</v>
      </c>
      <c r="C16" s="3">
        <f>C17*C7</f>
        <v>0</v>
      </c>
      <c r="D16" s="3">
        <f t="shared" ref="D16:AT16" si="6">D17*D7</f>
        <v>0</v>
      </c>
      <c r="E16" s="3">
        <f t="shared" si="6"/>
        <v>0</v>
      </c>
      <c r="F16" s="3">
        <f t="shared" si="6"/>
        <v>0</v>
      </c>
      <c r="G16" s="3">
        <f t="shared" si="6"/>
        <v>0</v>
      </c>
      <c r="H16" s="3">
        <f t="shared" si="6"/>
        <v>0</v>
      </c>
      <c r="I16" s="3">
        <f t="shared" si="6"/>
        <v>0</v>
      </c>
      <c r="J16" s="3">
        <f t="shared" si="6"/>
        <v>0</v>
      </c>
      <c r="K16" s="3">
        <f t="shared" si="6"/>
        <v>0</v>
      </c>
      <c r="L16" s="3">
        <f t="shared" si="6"/>
        <v>0</v>
      </c>
      <c r="M16" s="3">
        <f t="shared" si="6"/>
        <v>0</v>
      </c>
      <c r="N16" s="3">
        <f t="shared" si="6"/>
        <v>0</v>
      </c>
      <c r="O16" s="3">
        <f t="shared" si="6"/>
        <v>0</v>
      </c>
      <c r="P16" s="3">
        <f t="shared" si="6"/>
        <v>0</v>
      </c>
      <c r="Q16" s="3">
        <f t="shared" si="6"/>
        <v>0</v>
      </c>
      <c r="R16" s="3">
        <f t="shared" si="6"/>
        <v>0</v>
      </c>
      <c r="S16" s="3">
        <f t="shared" si="6"/>
        <v>0</v>
      </c>
      <c r="T16" s="3">
        <f t="shared" si="6"/>
        <v>0</v>
      </c>
      <c r="U16" s="3">
        <f t="shared" si="6"/>
        <v>0</v>
      </c>
      <c r="V16" s="3">
        <f t="shared" si="6"/>
        <v>0</v>
      </c>
      <c r="W16" s="3">
        <f t="shared" si="6"/>
        <v>0</v>
      </c>
      <c r="X16" s="3">
        <f t="shared" si="6"/>
        <v>0</v>
      </c>
      <c r="Y16" s="3">
        <f t="shared" si="6"/>
        <v>0</v>
      </c>
      <c r="Z16" s="3">
        <f t="shared" si="6"/>
        <v>0</v>
      </c>
      <c r="AA16" s="3">
        <f t="shared" si="6"/>
        <v>0</v>
      </c>
      <c r="AB16" s="3">
        <f t="shared" si="6"/>
        <v>0</v>
      </c>
      <c r="AC16" s="3">
        <f t="shared" si="6"/>
        <v>0</v>
      </c>
      <c r="AD16" s="3">
        <f t="shared" si="6"/>
        <v>0</v>
      </c>
      <c r="AE16" s="3">
        <f t="shared" si="6"/>
        <v>0</v>
      </c>
      <c r="AF16" s="3">
        <f t="shared" si="6"/>
        <v>0</v>
      </c>
      <c r="AG16" s="3">
        <f t="shared" si="6"/>
        <v>0</v>
      </c>
      <c r="AH16" s="3">
        <f t="shared" si="6"/>
        <v>0</v>
      </c>
      <c r="AI16" s="3">
        <f t="shared" si="6"/>
        <v>0</v>
      </c>
      <c r="AJ16" s="3">
        <f t="shared" si="6"/>
        <v>0</v>
      </c>
      <c r="AK16" s="3">
        <f t="shared" si="6"/>
        <v>0</v>
      </c>
      <c r="AL16" s="3">
        <f t="shared" si="6"/>
        <v>0</v>
      </c>
      <c r="AM16" s="3">
        <f t="shared" si="6"/>
        <v>0</v>
      </c>
      <c r="AN16" s="3">
        <f t="shared" si="6"/>
        <v>0</v>
      </c>
      <c r="AO16" s="3">
        <f t="shared" si="6"/>
        <v>0</v>
      </c>
      <c r="AP16" s="3">
        <f t="shared" si="6"/>
        <v>0</v>
      </c>
      <c r="AQ16" s="3">
        <f t="shared" si="6"/>
        <v>0</v>
      </c>
      <c r="AR16" s="3">
        <f t="shared" si="6"/>
        <v>0</v>
      </c>
      <c r="AS16" s="3">
        <f t="shared" si="6"/>
        <v>0</v>
      </c>
      <c r="AT16" s="3">
        <f t="shared" si="6"/>
        <v>0</v>
      </c>
      <c r="AV16" s="14"/>
    </row>
    <row r="17" spans="2:66" x14ac:dyDescent="0.35">
      <c r="B17" t="s">
        <v>5</v>
      </c>
      <c r="C17" s="11">
        <f>C64*$C$69</f>
        <v>0</v>
      </c>
      <c r="D17" s="11">
        <f t="shared" ref="D17:AT17" si="7">D64*$C$69</f>
        <v>0</v>
      </c>
      <c r="E17" s="11">
        <f t="shared" si="7"/>
        <v>0</v>
      </c>
      <c r="F17" s="11">
        <f t="shared" si="7"/>
        <v>0</v>
      </c>
      <c r="G17" s="11">
        <f t="shared" si="7"/>
        <v>0</v>
      </c>
      <c r="H17" s="11">
        <f t="shared" si="7"/>
        <v>0</v>
      </c>
      <c r="I17" s="11">
        <f t="shared" si="7"/>
        <v>0</v>
      </c>
      <c r="J17" s="11">
        <f t="shared" si="7"/>
        <v>0</v>
      </c>
      <c r="K17" s="11">
        <f t="shared" si="7"/>
        <v>0</v>
      </c>
      <c r="L17" s="11">
        <f t="shared" si="7"/>
        <v>0</v>
      </c>
      <c r="M17" s="11">
        <f t="shared" si="7"/>
        <v>0</v>
      </c>
      <c r="N17" s="11">
        <f t="shared" si="7"/>
        <v>0</v>
      </c>
      <c r="O17" s="11">
        <f t="shared" si="7"/>
        <v>0</v>
      </c>
      <c r="P17" s="11">
        <f t="shared" si="7"/>
        <v>0</v>
      </c>
      <c r="Q17" s="11">
        <f t="shared" si="7"/>
        <v>0</v>
      </c>
      <c r="R17" s="11">
        <f t="shared" si="7"/>
        <v>0</v>
      </c>
      <c r="S17" s="11">
        <f t="shared" si="7"/>
        <v>0</v>
      </c>
      <c r="T17" s="11">
        <f t="shared" si="7"/>
        <v>0</v>
      </c>
      <c r="U17" s="11">
        <f t="shared" si="7"/>
        <v>0</v>
      </c>
      <c r="V17" s="11">
        <f t="shared" si="7"/>
        <v>0</v>
      </c>
      <c r="W17" s="11">
        <f t="shared" si="7"/>
        <v>0</v>
      </c>
      <c r="X17" s="11">
        <f t="shared" si="7"/>
        <v>0</v>
      </c>
      <c r="Y17" s="11">
        <f t="shared" si="7"/>
        <v>0</v>
      </c>
      <c r="Z17" s="11">
        <f t="shared" si="7"/>
        <v>0</v>
      </c>
      <c r="AA17" s="11">
        <f t="shared" si="7"/>
        <v>0</v>
      </c>
      <c r="AB17" s="11">
        <f t="shared" si="7"/>
        <v>0</v>
      </c>
      <c r="AC17" s="11">
        <f t="shared" si="7"/>
        <v>0</v>
      </c>
      <c r="AD17" s="11">
        <f t="shared" si="7"/>
        <v>0</v>
      </c>
      <c r="AE17" s="11">
        <f t="shared" si="7"/>
        <v>0</v>
      </c>
      <c r="AF17" s="11">
        <f t="shared" si="7"/>
        <v>0</v>
      </c>
      <c r="AG17" s="11">
        <f t="shared" si="7"/>
        <v>0</v>
      </c>
      <c r="AH17" s="11">
        <f t="shared" si="7"/>
        <v>0</v>
      </c>
      <c r="AI17" s="11">
        <f t="shared" si="7"/>
        <v>0</v>
      </c>
      <c r="AJ17" s="11">
        <f t="shared" si="7"/>
        <v>0</v>
      </c>
      <c r="AK17" s="11">
        <f t="shared" si="7"/>
        <v>0</v>
      </c>
      <c r="AL17" s="11">
        <f t="shared" si="7"/>
        <v>0</v>
      </c>
      <c r="AM17" s="11">
        <f t="shared" si="7"/>
        <v>0</v>
      </c>
      <c r="AN17" s="11">
        <f t="shared" si="7"/>
        <v>0</v>
      </c>
      <c r="AO17" s="11">
        <f t="shared" si="7"/>
        <v>0</v>
      </c>
      <c r="AP17" s="11">
        <f t="shared" si="7"/>
        <v>0</v>
      </c>
      <c r="AQ17" s="11">
        <f t="shared" si="7"/>
        <v>0</v>
      </c>
      <c r="AR17" s="11">
        <f t="shared" si="7"/>
        <v>0</v>
      </c>
      <c r="AS17" s="11">
        <f t="shared" si="7"/>
        <v>0</v>
      </c>
      <c r="AT17" s="11">
        <f t="shared" si="7"/>
        <v>0</v>
      </c>
      <c r="AU17" s="2"/>
      <c r="AV17" s="14"/>
    </row>
    <row r="18" spans="2:66" x14ac:dyDescent="0.35">
      <c r="AV18" s="1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2:66" x14ac:dyDescent="0.35">
      <c r="B19" t="s">
        <v>8</v>
      </c>
      <c r="C19" s="3">
        <f>C7-C10-C13-C16</f>
        <v>45.396000000000001</v>
      </c>
      <c r="D19" s="3">
        <f t="shared" ref="D19:AT19" si="8">D7-D10-D13-D16</f>
        <v>45.700200000000002</v>
      </c>
      <c r="E19" s="3">
        <f t="shared" si="8"/>
        <v>46.953270000000003</v>
      </c>
      <c r="F19" s="3">
        <f t="shared" si="8"/>
        <v>46.050322500000007</v>
      </c>
      <c r="G19" s="3">
        <f t="shared" si="8"/>
        <v>52.334837100000016</v>
      </c>
      <c r="H19" s="3">
        <f t="shared" si="8"/>
        <v>53.756979412500002</v>
      </c>
      <c r="I19" s="3">
        <f t="shared" si="8"/>
        <v>56.444828383125021</v>
      </c>
      <c r="J19" s="3">
        <f t="shared" si="8"/>
        <v>58.507235574046888</v>
      </c>
      <c r="K19" s="3">
        <f t="shared" si="8"/>
        <v>60.057297399645016</v>
      </c>
      <c r="L19" s="3">
        <f t="shared" si="8"/>
        <v>62.459589295630828</v>
      </c>
      <c r="M19" s="3">
        <f t="shared" si="8"/>
        <v>64.95797286745605</v>
      </c>
      <c r="N19" s="3">
        <f t="shared" si="8"/>
        <v>67.55629178215429</v>
      </c>
      <c r="O19" s="3">
        <f t="shared" si="8"/>
        <v>70.258543453440467</v>
      </c>
      <c r="P19" s="3">
        <f t="shared" si="8"/>
        <v>73.06888519157809</v>
      </c>
      <c r="Q19" s="3">
        <f t="shared" si="8"/>
        <v>73.991860583471706</v>
      </c>
      <c r="R19" s="3">
        <f t="shared" si="8"/>
        <v>76.951535006810587</v>
      </c>
      <c r="S19" s="3">
        <f t="shared" si="8"/>
        <v>78.490565706946796</v>
      </c>
      <c r="T19" s="3">
        <f t="shared" si="8"/>
        <v>80.060377021085728</v>
      </c>
      <c r="U19" s="3">
        <f t="shared" si="8"/>
        <v>81.661584561507453</v>
      </c>
      <c r="V19" s="3">
        <f t="shared" si="8"/>
        <v>83.29481625273759</v>
      </c>
      <c r="W19" s="3">
        <f t="shared" si="8"/>
        <v>92.401716163036895</v>
      </c>
      <c r="X19" s="3">
        <f t="shared" si="8"/>
        <v>96.097784809558391</v>
      </c>
      <c r="Y19" s="3">
        <f t="shared" si="8"/>
        <v>99.941696201940715</v>
      </c>
      <c r="Z19" s="3">
        <f t="shared" si="8"/>
        <v>103.93936405001834</v>
      </c>
      <c r="AA19" s="3">
        <f t="shared" si="8"/>
        <v>106.63616917131613</v>
      </c>
      <c r="AB19" s="3">
        <f t="shared" si="8"/>
        <v>109.38241571983771</v>
      </c>
      <c r="AC19" s="3">
        <f t="shared" si="8"/>
        <v>113.7577123486312</v>
      </c>
      <c r="AD19" s="3">
        <f t="shared" si="8"/>
        <v>117.17044371909016</v>
      </c>
      <c r="AE19" s="3">
        <f t="shared" si="8"/>
        <v>108.34112867118968</v>
      </c>
      <c r="AF19" s="3">
        <f t="shared" si="8"/>
        <v>112.90420209051743</v>
      </c>
      <c r="AG19" s="3">
        <f t="shared" si="8"/>
        <v>116.29132815323297</v>
      </c>
      <c r="AH19" s="3">
        <f t="shared" si="8"/>
        <v>119.78006799782996</v>
      </c>
      <c r="AI19" s="3">
        <f t="shared" si="8"/>
        <v>123.37347003776489</v>
      </c>
      <c r="AJ19" s="3">
        <f t="shared" si="8"/>
        <v>114.76601863978127</v>
      </c>
      <c r="AK19" s="3">
        <f t="shared" si="8"/>
        <v>107.59314247479494</v>
      </c>
      <c r="AL19" s="3">
        <f t="shared" si="8"/>
        <v>107.59314247479494</v>
      </c>
      <c r="AM19" s="3">
        <f t="shared" si="8"/>
        <v>107.59314247479494</v>
      </c>
      <c r="AN19" s="3">
        <f t="shared" si="8"/>
        <v>107.59314247479494</v>
      </c>
      <c r="AO19" s="3">
        <f t="shared" si="8"/>
        <v>107.59314247479494</v>
      </c>
      <c r="AP19" s="3">
        <f t="shared" si="8"/>
        <v>107.59314247479494</v>
      </c>
      <c r="AQ19" s="3">
        <f t="shared" si="8"/>
        <v>107.59314247479494</v>
      </c>
      <c r="AR19" s="3">
        <f t="shared" si="8"/>
        <v>107.59314247479494</v>
      </c>
      <c r="AS19" s="3">
        <f t="shared" si="8"/>
        <v>107.59314247479494</v>
      </c>
      <c r="AT19" s="3">
        <f t="shared" si="8"/>
        <v>107.59314247479494</v>
      </c>
      <c r="AU19" s="3"/>
    </row>
    <row r="20" spans="2:66" x14ac:dyDescent="0.35">
      <c r="B20" t="s">
        <v>5</v>
      </c>
      <c r="C20" s="5">
        <f>C19/C7</f>
        <v>0.75660000000000005</v>
      </c>
      <c r="D20" s="5">
        <f t="shared" ref="D20:AT20" si="9">D19/D7</f>
        <v>0.72540000000000004</v>
      </c>
      <c r="E20" s="5">
        <f t="shared" si="9"/>
        <v>0.70979999999999999</v>
      </c>
      <c r="F20" s="5">
        <f t="shared" si="9"/>
        <v>0.66300000000000003</v>
      </c>
      <c r="G20" s="5">
        <f t="shared" si="9"/>
        <v>0.71760000000000013</v>
      </c>
      <c r="H20" s="5">
        <f t="shared" si="9"/>
        <v>0.70199999999999996</v>
      </c>
      <c r="I20" s="5">
        <f t="shared" si="9"/>
        <v>0.70200000000000007</v>
      </c>
      <c r="J20" s="5">
        <f t="shared" si="9"/>
        <v>0.69300000000000006</v>
      </c>
      <c r="K20" s="5">
        <f t="shared" si="9"/>
        <v>0.68399999999999994</v>
      </c>
      <c r="L20" s="5">
        <f t="shared" si="9"/>
        <v>0.68400000000000005</v>
      </c>
      <c r="M20" s="5">
        <f t="shared" si="9"/>
        <v>0.68399999999999994</v>
      </c>
      <c r="N20" s="5">
        <f t="shared" si="9"/>
        <v>0.68399999999999994</v>
      </c>
      <c r="O20" s="5">
        <f t="shared" si="9"/>
        <v>0.68399999999999994</v>
      </c>
      <c r="P20" s="5">
        <f t="shared" si="9"/>
        <v>0.68399999999999994</v>
      </c>
      <c r="Q20" s="5">
        <f t="shared" si="9"/>
        <v>0.66599999999999993</v>
      </c>
      <c r="R20" s="5">
        <f t="shared" si="9"/>
        <v>0.66600000000000004</v>
      </c>
      <c r="S20" s="5">
        <f t="shared" si="9"/>
        <v>0.66600000000000004</v>
      </c>
      <c r="T20" s="5">
        <f t="shared" si="9"/>
        <v>0.66600000000000004</v>
      </c>
      <c r="U20" s="5">
        <f t="shared" si="9"/>
        <v>0.66600000000000004</v>
      </c>
      <c r="V20" s="5">
        <f t="shared" si="9"/>
        <v>0.66599999999999993</v>
      </c>
      <c r="W20" s="5">
        <f t="shared" si="9"/>
        <v>0.71039999999999992</v>
      </c>
      <c r="X20" s="5">
        <f t="shared" si="9"/>
        <v>0.71040000000000003</v>
      </c>
      <c r="Y20" s="5">
        <f t="shared" si="9"/>
        <v>0.71040000000000003</v>
      </c>
      <c r="Z20" s="5">
        <f t="shared" si="9"/>
        <v>0.71039999999999992</v>
      </c>
      <c r="AA20" s="5">
        <f t="shared" si="9"/>
        <v>0.70079999999999998</v>
      </c>
      <c r="AB20" s="5">
        <f t="shared" si="9"/>
        <v>0.69120000000000004</v>
      </c>
      <c r="AC20" s="5">
        <f t="shared" si="9"/>
        <v>0.69119999999999993</v>
      </c>
      <c r="AD20" s="5">
        <f t="shared" si="9"/>
        <v>0.69120000000000004</v>
      </c>
      <c r="AE20" s="5">
        <f t="shared" si="9"/>
        <v>0.62049999999999994</v>
      </c>
      <c r="AF20" s="5">
        <f t="shared" si="9"/>
        <v>0.62780000000000002</v>
      </c>
      <c r="AG20" s="5">
        <f t="shared" si="9"/>
        <v>0.62780000000000002</v>
      </c>
      <c r="AH20" s="5">
        <f t="shared" si="9"/>
        <v>0.62779999999999991</v>
      </c>
      <c r="AI20" s="5">
        <f t="shared" si="9"/>
        <v>0.62780000000000002</v>
      </c>
      <c r="AJ20" s="5">
        <f t="shared" si="9"/>
        <v>0.58399999999999996</v>
      </c>
      <c r="AK20" s="5">
        <f t="shared" si="9"/>
        <v>0.54749999999999999</v>
      </c>
      <c r="AL20" s="5">
        <f t="shared" si="9"/>
        <v>0.54749999999999999</v>
      </c>
      <c r="AM20" s="5">
        <f t="shared" si="9"/>
        <v>0.54749999999999999</v>
      </c>
      <c r="AN20" s="5">
        <f t="shared" si="9"/>
        <v>0.54749999999999999</v>
      </c>
      <c r="AO20" s="5">
        <f t="shared" si="9"/>
        <v>0.54749999999999999</v>
      </c>
      <c r="AP20" s="5">
        <f t="shared" si="9"/>
        <v>0.54749999999999999</v>
      </c>
      <c r="AQ20" s="5">
        <f t="shared" si="9"/>
        <v>0.54749999999999999</v>
      </c>
      <c r="AR20" s="5">
        <f t="shared" si="9"/>
        <v>0.54749999999999999</v>
      </c>
      <c r="AS20" s="5">
        <f t="shared" si="9"/>
        <v>0.54749999999999999</v>
      </c>
      <c r="AT20" s="5">
        <f t="shared" si="9"/>
        <v>0.54749999999999999</v>
      </c>
      <c r="AU20" s="5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2:66" x14ac:dyDescent="0.35"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2:66" x14ac:dyDescent="0.35">
      <c r="B22" s="1" t="s">
        <v>12</v>
      </c>
      <c r="C22" s="1"/>
      <c r="D22" s="1"/>
      <c r="E22" s="1"/>
      <c r="F22" s="1"/>
    </row>
    <row r="23" spans="2:66" x14ac:dyDescent="0.35">
      <c r="B23" t="s">
        <v>10</v>
      </c>
      <c r="C23" s="3">
        <f t="shared" ref="C23" si="10">C25*C7</f>
        <v>21</v>
      </c>
      <c r="D23" s="3">
        <f>C23*(1+D24)</f>
        <v>21.42</v>
      </c>
      <c r="E23" s="3">
        <f t="shared" ref="E23:AT23" si="11">D23*(1+E24)</f>
        <v>21.848400000000002</v>
      </c>
      <c r="F23" s="3">
        <f t="shared" si="11"/>
        <v>22.503852000000002</v>
      </c>
      <c r="G23" s="3">
        <f t="shared" si="11"/>
        <v>23.178967560000004</v>
      </c>
      <c r="H23" s="3">
        <f t="shared" si="11"/>
        <v>25.496864316000007</v>
      </c>
      <c r="I23" s="3">
        <f t="shared" si="11"/>
        <v>26.261770245480008</v>
      </c>
      <c r="J23" s="3">
        <f t="shared" si="11"/>
        <v>27.04962335284441</v>
      </c>
      <c r="K23" s="3">
        <f t="shared" si="11"/>
        <v>27.861112053429743</v>
      </c>
      <c r="L23" s="3">
        <f t="shared" si="11"/>
        <v>28.696945415032637</v>
      </c>
      <c r="M23" s="3">
        <f t="shared" si="11"/>
        <v>29.557853777483619</v>
      </c>
      <c r="N23" s="3">
        <f t="shared" si="11"/>
        <v>30.44458939080813</v>
      </c>
      <c r="O23" s="3">
        <f t="shared" si="11"/>
        <v>31.357927072532373</v>
      </c>
      <c r="P23" s="3">
        <f t="shared" si="11"/>
        <v>31.671506343257697</v>
      </c>
      <c r="Q23" s="3">
        <f t="shared" si="11"/>
        <v>31.988221406690275</v>
      </c>
      <c r="R23" s="3">
        <f t="shared" si="11"/>
        <v>38.385865688028332</v>
      </c>
      <c r="S23" s="3">
        <f t="shared" si="11"/>
        <v>38.769724344908617</v>
      </c>
      <c r="T23" s="3">
        <f t="shared" si="11"/>
        <v>39.157421588357707</v>
      </c>
      <c r="U23" s="3">
        <f t="shared" si="11"/>
        <v>39.548995804241287</v>
      </c>
      <c r="V23" s="3">
        <f t="shared" si="11"/>
        <v>39.944485762283698</v>
      </c>
      <c r="W23" s="3">
        <f t="shared" si="11"/>
        <v>40.343930619906537</v>
      </c>
      <c r="X23" s="3">
        <f t="shared" si="11"/>
        <v>40.747369926105605</v>
      </c>
      <c r="Y23" s="3">
        <f t="shared" si="11"/>
        <v>44.822106918716173</v>
      </c>
      <c r="Z23" s="3">
        <f t="shared" si="11"/>
        <v>45.270327987903336</v>
      </c>
      <c r="AA23" s="3">
        <f t="shared" si="11"/>
        <v>45.723031267782368</v>
      </c>
      <c r="AB23" s="3">
        <f t="shared" si="11"/>
        <v>46.18026158046019</v>
      </c>
      <c r="AC23" s="3">
        <f t="shared" si="11"/>
        <v>46.642064196264791</v>
      </c>
      <c r="AD23" s="3">
        <f t="shared" si="11"/>
        <v>47.10848483822744</v>
      </c>
      <c r="AE23" s="3">
        <f t="shared" si="11"/>
        <v>47.579569686609716</v>
      </c>
      <c r="AF23" s="3">
        <f t="shared" si="11"/>
        <v>48.055365383475817</v>
      </c>
      <c r="AG23" s="3">
        <f t="shared" si="11"/>
        <v>48.535919037310578</v>
      </c>
      <c r="AH23" s="3">
        <f t="shared" si="11"/>
        <v>49.02127822768368</v>
      </c>
      <c r="AI23" s="3">
        <f t="shared" si="11"/>
        <v>49.511491009960515</v>
      </c>
      <c r="AJ23" s="3">
        <f t="shared" si="11"/>
        <v>50.006605920060125</v>
      </c>
      <c r="AK23" s="3">
        <f t="shared" si="11"/>
        <v>50.506671979260723</v>
      </c>
      <c r="AL23" s="3">
        <f t="shared" si="11"/>
        <v>51.011738699053332</v>
      </c>
      <c r="AM23" s="3">
        <f t="shared" si="11"/>
        <v>51.521856086043869</v>
      </c>
      <c r="AN23" s="3">
        <f t="shared" si="11"/>
        <v>41.217484868835101</v>
      </c>
      <c r="AO23" s="3">
        <f t="shared" si="11"/>
        <v>41.217484868835101</v>
      </c>
      <c r="AP23" s="3">
        <f t="shared" si="11"/>
        <v>41.217484868835101</v>
      </c>
      <c r="AQ23" s="3">
        <f t="shared" si="11"/>
        <v>41.217484868835101</v>
      </c>
      <c r="AR23" s="3">
        <f t="shared" si="11"/>
        <v>41.217484868835101</v>
      </c>
      <c r="AS23" s="3">
        <f t="shared" si="11"/>
        <v>41.217484868835101</v>
      </c>
      <c r="AT23" s="3">
        <f t="shared" si="11"/>
        <v>41.217484868835101</v>
      </c>
      <c r="AU23" s="3"/>
    </row>
    <row r="24" spans="2:66" x14ac:dyDescent="0.35">
      <c r="B24" t="s">
        <v>4</v>
      </c>
      <c r="D24" s="9">
        <v>0.02</v>
      </c>
      <c r="E24" s="9">
        <v>0.02</v>
      </c>
      <c r="F24" s="9">
        <v>0.03</v>
      </c>
      <c r="G24" s="9">
        <v>0.03</v>
      </c>
      <c r="H24" s="9">
        <v>0.1</v>
      </c>
      <c r="I24" s="9">
        <v>0.03</v>
      </c>
      <c r="J24" s="9">
        <v>0.03</v>
      </c>
      <c r="K24" s="9">
        <v>0.03</v>
      </c>
      <c r="L24" s="9">
        <v>0.03</v>
      </c>
      <c r="M24" s="9">
        <v>0.03</v>
      </c>
      <c r="N24" s="9">
        <v>0.03</v>
      </c>
      <c r="O24" s="9">
        <v>0.03</v>
      </c>
      <c r="P24" s="9">
        <v>0.01</v>
      </c>
      <c r="Q24" s="9">
        <v>0.01</v>
      </c>
      <c r="R24" s="9">
        <v>0.2</v>
      </c>
      <c r="S24" s="9">
        <v>0.01</v>
      </c>
      <c r="T24" s="9">
        <v>0.01</v>
      </c>
      <c r="U24" s="9">
        <v>0.01</v>
      </c>
      <c r="V24" s="9">
        <v>0.01</v>
      </c>
      <c r="W24" s="9">
        <v>0.01</v>
      </c>
      <c r="X24" s="9">
        <v>0.01</v>
      </c>
      <c r="Y24" s="9">
        <v>0.1</v>
      </c>
      <c r="Z24" s="9">
        <v>0.01</v>
      </c>
      <c r="AA24" s="9">
        <v>0.01</v>
      </c>
      <c r="AB24" s="9">
        <v>0.01</v>
      </c>
      <c r="AC24" s="9">
        <v>0.01</v>
      </c>
      <c r="AD24" s="9">
        <v>0.01</v>
      </c>
      <c r="AE24" s="9">
        <v>0.01</v>
      </c>
      <c r="AF24" s="9">
        <v>0.01</v>
      </c>
      <c r="AG24" s="9">
        <v>0.01</v>
      </c>
      <c r="AH24" s="9">
        <v>0.01</v>
      </c>
      <c r="AI24" s="9">
        <v>0.01</v>
      </c>
      <c r="AJ24" s="9">
        <v>0.01</v>
      </c>
      <c r="AK24" s="9">
        <v>0.01</v>
      </c>
      <c r="AL24" s="9">
        <v>0.01</v>
      </c>
      <c r="AM24" s="9">
        <v>0.01</v>
      </c>
      <c r="AN24" s="9">
        <v>-0.2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2:66" x14ac:dyDescent="0.35">
      <c r="B25" t="s">
        <v>5</v>
      </c>
      <c r="C25" s="2">
        <v>0.35</v>
      </c>
      <c r="D25" s="10">
        <f>D23/D7</f>
        <v>0.34</v>
      </c>
      <c r="E25" s="10">
        <f t="shared" ref="E25:AT25" si="12">E23/E7</f>
        <v>0.33028571428571429</v>
      </c>
      <c r="F25" s="10">
        <f t="shared" si="12"/>
        <v>0.32399455782312925</v>
      </c>
      <c r="G25" s="10">
        <f t="shared" si="12"/>
        <v>0.31782323291221248</v>
      </c>
      <c r="H25" s="10">
        <f t="shared" si="12"/>
        <v>0.33295767257469888</v>
      </c>
      <c r="I25" s="10">
        <f t="shared" si="12"/>
        <v>0.3266156216685141</v>
      </c>
      <c r="J25" s="10">
        <f t="shared" si="12"/>
        <v>0.32039437173197099</v>
      </c>
      <c r="K25" s="10">
        <f t="shared" si="12"/>
        <v>0.31731365661916355</v>
      </c>
      <c r="L25" s="10">
        <f t="shared" si="12"/>
        <v>0.31426256376705625</v>
      </c>
      <c r="M25" s="10">
        <f t="shared" si="12"/>
        <v>0.31124080834621914</v>
      </c>
      <c r="N25" s="10">
        <f t="shared" si="12"/>
        <v>0.3082481082659671</v>
      </c>
      <c r="O25" s="10">
        <f t="shared" si="12"/>
        <v>0.30528418414802511</v>
      </c>
      <c r="P25" s="10">
        <f t="shared" si="12"/>
        <v>0.29647790960529358</v>
      </c>
      <c r="Q25" s="10">
        <f t="shared" si="12"/>
        <v>0.28792566221283322</v>
      </c>
      <c r="R25" s="10">
        <f t="shared" si="12"/>
        <v>0.33222191793788447</v>
      </c>
      <c r="S25" s="10">
        <f t="shared" si="12"/>
        <v>0.32896484031104251</v>
      </c>
      <c r="T25" s="10">
        <f t="shared" si="12"/>
        <v>0.32573969481779702</v>
      </c>
      <c r="U25" s="10">
        <f t="shared" si="12"/>
        <v>0.3225461683980147</v>
      </c>
      <c r="V25" s="10">
        <f t="shared" si="12"/>
        <v>0.31938395106077921</v>
      </c>
      <c r="W25" s="10">
        <f t="shared" si="12"/>
        <v>0.31017095247248755</v>
      </c>
      <c r="X25" s="10">
        <f t="shared" si="12"/>
        <v>0.30122371345885812</v>
      </c>
      <c r="Y25" s="10">
        <f t="shared" si="12"/>
        <v>0.31860200461994614</v>
      </c>
      <c r="Z25" s="10">
        <f t="shared" si="12"/>
        <v>0.30941156217898613</v>
      </c>
      <c r="AA25" s="10">
        <f t="shared" si="12"/>
        <v>0.30048622865459229</v>
      </c>
      <c r="AB25" s="10">
        <f t="shared" si="12"/>
        <v>0.29181835667417133</v>
      </c>
      <c r="AC25" s="10">
        <f t="shared" si="12"/>
        <v>0.28340051946241634</v>
      </c>
      <c r="AD25" s="10">
        <f t="shared" si="12"/>
        <v>0.27789759675440828</v>
      </c>
      <c r="AE25" s="10">
        <f t="shared" si="12"/>
        <v>0.27250152691451685</v>
      </c>
      <c r="AF25" s="10">
        <f t="shared" si="12"/>
        <v>0.26721023512976899</v>
      </c>
      <c r="AG25" s="10">
        <f t="shared" si="12"/>
        <v>0.26202168687482202</v>
      </c>
      <c r="AH25" s="10">
        <f t="shared" si="12"/>
        <v>0.25693388712967979</v>
      </c>
      <c r="AI25" s="10">
        <f t="shared" si="12"/>
        <v>0.25194487961259859</v>
      </c>
      <c r="AJ25" s="10">
        <f t="shared" si="12"/>
        <v>0.25446432840872463</v>
      </c>
      <c r="AK25" s="10">
        <f t="shared" si="12"/>
        <v>0.25700897169281184</v>
      </c>
      <c r="AL25" s="10">
        <f t="shared" si="12"/>
        <v>0.25957906140973996</v>
      </c>
      <c r="AM25" s="10">
        <f t="shared" si="12"/>
        <v>0.26217485202383739</v>
      </c>
      <c r="AN25" s="10">
        <f t="shared" si="12"/>
        <v>0.20973988161906992</v>
      </c>
      <c r="AO25" s="10">
        <f t="shared" si="12"/>
        <v>0.20973988161906992</v>
      </c>
      <c r="AP25" s="10">
        <f t="shared" si="12"/>
        <v>0.20973988161906992</v>
      </c>
      <c r="AQ25" s="10">
        <f t="shared" si="12"/>
        <v>0.20973988161906992</v>
      </c>
      <c r="AR25" s="10">
        <f t="shared" si="12"/>
        <v>0.20973988161906992</v>
      </c>
      <c r="AS25" s="10">
        <f t="shared" si="12"/>
        <v>0.20973988161906992</v>
      </c>
      <c r="AT25" s="10">
        <f t="shared" si="12"/>
        <v>0.20973988161906992</v>
      </c>
      <c r="AU25" s="2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2:66" x14ac:dyDescent="0.35"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2:66" x14ac:dyDescent="0.35">
      <c r="B27" t="s">
        <v>11</v>
      </c>
      <c r="C27" s="3">
        <f>C29*C7</f>
        <v>24</v>
      </c>
      <c r="D27" s="3">
        <f>C27*(1+D28)</f>
        <v>24</v>
      </c>
      <c r="E27" s="3">
        <f t="shared" ref="E27:AT27" si="13">D27*(1+E28)</f>
        <v>24</v>
      </c>
      <c r="F27" s="3">
        <f t="shared" si="13"/>
        <v>24</v>
      </c>
      <c r="G27" s="3">
        <f t="shared" si="13"/>
        <v>24</v>
      </c>
      <c r="H27" s="3">
        <f t="shared" si="13"/>
        <v>24.48</v>
      </c>
      <c r="I27" s="3">
        <f t="shared" si="13"/>
        <v>24.9696</v>
      </c>
      <c r="J27" s="3">
        <f t="shared" si="13"/>
        <v>25.468992</v>
      </c>
      <c r="K27" s="3">
        <f t="shared" si="13"/>
        <v>25.978371840000001</v>
      </c>
      <c r="L27" s="3">
        <f t="shared" si="13"/>
        <v>26.757722995200002</v>
      </c>
      <c r="M27" s="3">
        <f t="shared" si="13"/>
        <v>27.560454685056001</v>
      </c>
      <c r="N27" s="3">
        <f t="shared" si="13"/>
        <v>35.8285910905728</v>
      </c>
      <c r="O27" s="3">
        <f t="shared" si="13"/>
        <v>36.903448823289985</v>
      </c>
      <c r="P27" s="3">
        <f t="shared" si="13"/>
        <v>40.593793705618985</v>
      </c>
      <c r="Q27" s="3">
        <f t="shared" si="13"/>
        <v>41.811607516787554</v>
      </c>
      <c r="R27" s="3">
        <f t="shared" si="13"/>
        <v>43.06595574229118</v>
      </c>
      <c r="S27" s="3">
        <f t="shared" si="13"/>
        <v>44.357934414559914</v>
      </c>
      <c r="T27" s="3">
        <f t="shared" si="13"/>
        <v>45.688672446996712</v>
      </c>
      <c r="U27" s="3">
        <f t="shared" si="13"/>
        <v>47.059332620406614</v>
      </c>
      <c r="V27" s="3">
        <f t="shared" si="13"/>
        <v>48.471112599018817</v>
      </c>
      <c r="W27" s="3">
        <f t="shared" si="13"/>
        <v>49.92524597698938</v>
      </c>
      <c r="X27" s="3">
        <f t="shared" si="13"/>
        <v>51.423003356299063</v>
      </c>
      <c r="Y27" s="3">
        <f t="shared" si="13"/>
        <v>52.965693456988035</v>
      </c>
      <c r="Z27" s="3">
        <f t="shared" si="13"/>
        <v>54.554664260697677</v>
      </c>
      <c r="AA27" s="3">
        <f t="shared" si="13"/>
        <v>55.645757545911628</v>
      </c>
      <c r="AB27" s="3">
        <f t="shared" si="13"/>
        <v>56.758672696829862</v>
      </c>
      <c r="AC27" s="3">
        <f t="shared" si="13"/>
        <v>57.893846150766457</v>
      </c>
      <c r="AD27" s="3">
        <f t="shared" si="13"/>
        <v>59.051723073781787</v>
      </c>
      <c r="AE27" s="3">
        <f t="shared" si="13"/>
        <v>60.232757535257427</v>
      </c>
      <c r="AF27" s="3">
        <f t="shared" si="13"/>
        <v>90.349136302886137</v>
      </c>
      <c r="AG27" s="3">
        <f t="shared" si="13"/>
        <v>58.726938596875989</v>
      </c>
      <c r="AH27" s="3">
        <f t="shared" si="13"/>
        <v>59.901477368813509</v>
      </c>
      <c r="AI27" s="3">
        <f t="shared" si="13"/>
        <v>61.099506916189782</v>
      </c>
      <c r="AJ27" s="3">
        <f t="shared" si="13"/>
        <v>62.321497054513578</v>
      </c>
      <c r="AK27" s="3">
        <f t="shared" si="13"/>
        <v>63.567926995603848</v>
      </c>
      <c r="AL27" s="3">
        <f t="shared" si="13"/>
        <v>64.839285535515927</v>
      </c>
      <c r="AM27" s="3">
        <f t="shared" si="13"/>
        <v>66.136071246226251</v>
      </c>
      <c r="AN27" s="3">
        <f t="shared" si="13"/>
        <v>66.136071246226251</v>
      </c>
      <c r="AO27" s="3">
        <f t="shared" si="13"/>
        <v>66.136071246226251</v>
      </c>
      <c r="AP27" s="3">
        <f t="shared" si="13"/>
        <v>66.136071246226251</v>
      </c>
      <c r="AQ27" s="3">
        <f t="shared" si="13"/>
        <v>66.136071246226251</v>
      </c>
      <c r="AR27" s="3">
        <f t="shared" si="13"/>
        <v>66.136071246226251</v>
      </c>
      <c r="AS27" s="3">
        <f t="shared" si="13"/>
        <v>66.136071246226251</v>
      </c>
      <c r="AT27" s="3">
        <f t="shared" si="13"/>
        <v>66.136071246226251</v>
      </c>
      <c r="AU27" s="3"/>
    </row>
    <row r="28" spans="2:66" x14ac:dyDescent="0.35">
      <c r="B28" t="s">
        <v>4</v>
      </c>
      <c r="D28" s="9">
        <v>0</v>
      </c>
      <c r="E28" s="9">
        <v>0</v>
      </c>
      <c r="F28" s="9">
        <v>0</v>
      </c>
      <c r="G28" s="9">
        <v>0</v>
      </c>
      <c r="H28" s="9">
        <v>0.02</v>
      </c>
      <c r="I28" s="9">
        <v>0.02</v>
      </c>
      <c r="J28" s="9">
        <v>0.02</v>
      </c>
      <c r="K28" s="9">
        <v>0.02</v>
      </c>
      <c r="L28" s="9">
        <v>0.03</v>
      </c>
      <c r="M28" s="9">
        <v>0.03</v>
      </c>
      <c r="N28" s="9">
        <v>0.3</v>
      </c>
      <c r="O28" s="9">
        <v>0.03</v>
      </c>
      <c r="P28" s="9">
        <v>0.1</v>
      </c>
      <c r="Q28" s="9">
        <v>0.03</v>
      </c>
      <c r="R28" s="9">
        <v>0.03</v>
      </c>
      <c r="S28" s="9">
        <v>0.03</v>
      </c>
      <c r="T28" s="9">
        <v>0.03</v>
      </c>
      <c r="U28" s="9">
        <v>0.03</v>
      </c>
      <c r="V28" s="9">
        <v>0.03</v>
      </c>
      <c r="W28" s="9">
        <v>0.03</v>
      </c>
      <c r="X28" s="9">
        <v>0.03</v>
      </c>
      <c r="Y28" s="9">
        <v>0.03</v>
      </c>
      <c r="Z28" s="9">
        <v>0.03</v>
      </c>
      <c r="AA28" s="9">
        <v>0.02</v>
      </c>
      <c r="AB28" s="9">
        <v>0.02</v>
      </c>
      <c r="AC28" s="9">
        <v>0.02</v>
      </c>
      <c r="AD28" s="9">
        <v>0.02</v>
      </c>
      <c r="AE28" s="9">
        <v>0.02</v>
      </c>
      <c r="AF28" s="9">
        <v>0.5</v>
      </c>
      <c r="AG28" s="9">
        <v>-0.35</v>
      </c>
      <c r="AH28" s="9">
        <v>0.02</v>
      </c>
      <c r="AI28" s="9">
        <v>0.02</v>
      </c>
      <c r="AJ28" s="9">
        <v>0.02</v>
      </c>
      <c r="AK28" s="9">
        <v>0.02</v>
      </c>
      <c r="AL28" s="9">
        <v>0.02</v>
      </c>
      <c r="AM28" s="9">
        <v>0.02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x14ac:dyDescent="0.35">
      <c r="B29" t="s">
        <v>5</v>
      </c>
      <c r="C29" s="2">
        <v>0.4</v>
      </c>
      <c r="D29" s="10">
        <f>D27/D7</f>
        <v>0.38095238095238093</v>
      </c>
      <c r="E29" s="10">
        <f t="shared" ref="E29:AT29" si="14">E27/E7</f>
        <v>0.36281179138321995</v>
      </c>
      <c r="F29" s="10">
        <f t="shared" si="14"/>
        <v>0.34553503941259039</v>
      </c>
      <c r="G29" s="10">
        <f t="shared" si="14"/>
        <v>0.32908098991675272</v>
      </c>
      <c r="H29" s="10">
        <f t="shared" si="14"/>
        <v>0.31967867591913124</v>
      </c>
      <c r="I29" s="10">
        <f t="shared" si="14"/>
        <v>0.31054499946429887</v>
      </c>
      <c r="J29" s="10">
        <f t="shared" si="14"/>
        <v>0.30167228519389033</v>
      </c>
      <c r="K29" s="10">
        <f t="shared" si="14"/>
        <v>0.29587089509400782</v>
      </c>
      <c r="L29" s="10">
        <f t="shared" si="14"/>
        <v>0.29302598264118085</v>
      </c>
      <c r="M29" s="10">
        <f t="shared" si="14"/>
        <v>0.29020842511578487</v>
      </c>
      <c r="N29" s="10">
        <f t="shared" si="14"/>
        <v>0.36276053139473102</v>
      </c>
      <c r="O29" s="10">
        <f t="shared" si="14"/>
        <v>0.35927244936208941</v>
      </c>
      <c r="P29" s="10">
        <f t="shared" si="14"/>
        <v>0.3799997060560561</v>
      </c>
      <c r="Q29" s="10">
        <f t="shared" si="14"/>
        <v>0.37634586272859399</v>
      </c>
      <c r="R29" s="10">
        <f t="shared" si="14"/>
        <v>0.37272715251004984</v>
      </c>
      <c r="S29" s="10">
        <f t="shared" si="14"/>
        <v>0.37638134027975617</v>
      </c>
      <c r="T29" s="10">
        <f t="shared" si="14"/>
        <v>0.38007135341975379</v>
      </c>
      <c r="U29" s="10">
        <f t="shared" si="14"/>
        <v>0.38379754315916315</v>
      </c>
      <c r="V29" s="10">
        <f t="shared" si="14"/>
        <v>0.38756026417052752</v>
      </c>
      <c r="W29" s="10">
        <f t="shared" si="14"/>
        <v>0.38383372316888786</v>
      </c>
      <c r="X29" s="10">
        <f t="shared" si="14"/>
        <v>0.38014301429226388</v>
      </c>
      <c r="Y29" s="10">
        <f t="shared" si="14"/>
        <v>0.37648779300099217</v>
      </c>
      <c r="Z29" s="10">
        <f t="shared" si="14"/>
        <v>0.37286771806829028</v>
      </c>
      <c r="AA29" s="10">
        <f t="shared" si="14"/>
        <v>0.36569718502851545</v>
      </c>
      <c r="AB29" s="10">
        <f t="shared" si="14"/>
        <v>0.35866454685489013</v>
      </c>
      <c r="AC29" s="10">
        <f t="shared" si="14"/>
        <v>0.35176715172306527</v>
      </c>
      <c r="AD29" s="10">
        <f t="shared" si="14"/>
        <v>0.34835193665779279</v>
      </c>
      <c r="AE29" s="10">
        <f t="shared" si="14"/>
        <v>0.34496987902033854</v>
      </c>
      <c r="AF29" s="10">
        <f t="shared" si="14"/>
        <v>0.502383318961658</v>
      </c>
      <c r="AG29" s="10">
        <f t="shared" si="14"/>
        <v>0.31703801682046379</v>
      </c>
      <c r="AH29" s="10">
        <f t="shared" si="14"/>
        <v>0.3139599778222068</v>
      </c>
      <c r="AI29" s="10">
        <f t="shared" si="14"/>
        <v>0.31091182269771939</v>
      </c>
      <c r="AJ29" s="10">
        <f t="shared" si="14"/>
        <v>0.31713005915167375</v>
      </c>
      <c r="AK29" s="10">
        <f t="shared" si="14"/>
        <v>0.32347266033470723</v>
      </c>
      <c r="AL29" s="10">
        <f t="shared" si="14"/>
        <v>0.32994211354140141</v>
      </c>
      <c r="AM29" s="10">
        <f t="shared" si="14"/>
        <v>0.33654095581222943</v>
      </c>
      <c r="AN29" s="10">
        <f t="shared" si="14"/>
        <v>0.33654095581222943</v>
      </c>
      <c r="AO29" s="10">
        <f t="shared" si="14"/>
        <v>0.33654095581222943</v>
      </c>
      <c r="AP29" s="10">
        <f t="shared" si="14"/>
        <v>0.33654095581222943</v>
      </c>
      <c r="AQ29" s="10">
        <f t="shared" si="14"/>
        <v>0.33654095581222943</v>
      </c>
      <c r="AR29" s="10">
        <f t="shared" si="14"/>
        <v>0.33654095581222943</v>
      </c>
      <c r="AS29" s="10">
        <f t="shared" si="14"/>
        <v>0.33654095581222943</v>
      </c>
      <c r="AT29" s="10">
        <f t="shared" si="14"/>
        <v>0.33654095581222943</v>
      </c>
      <c r="AU29" s="2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x14ac:dyDescent="0.35"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x14ac:dyDescent="0.35">
      <c r="B31" t="s">
        <v>33</v>
      </c>
      <c r="C31" s="3">
        <f>C19-C23-C27</f>
        <v>0.3960000000000008</v>
      </c>
      <c r="D31" s="3">
        <f t="shared" ref="D31:AT31" si="15">D19-D23-D27</f>
        <v>0.28020000000000067</v>
      </c>
      <c r="E31" s="3">
        <f t="shared" si="15"/>
        <v>1.1048700000000018</v>
      </c>
      <c r="F31" s="3">
        <f t="shared" si="15"/>
        <v>-0.45352949999999481</v>
      </c>
      <c r="G31" s="3">
        <f t="shared" si="15"/>
        <v>5.1558695400000119</v>
      </c>
      <c r="H31" s="3">
        <f t="shared" si="15"/>
        <v>3.7801150964999941</v>
      </c>
      <c r="I31" s="3">
        <f t="shared" si="15"/>
        <v>5.2134581376450129</v>
      </c>
      <c r="J31" s="3">
        <f t="shared" si="15"/>
        <v>5.9886202212024777</v>
      </c>
      <c r="K31" s="3">
        <f t="shared" si="15"/>
        <v>6.217813506215272</v>
      </c>
      <c r="L31" s="3">
        <f t="shared" si="15"/>
        <v>7.0049208853981888</v>
      </c>
      <c r="M31" s="3">
        <f t="shared" si="15"/>
        <v>7.8396644049164337</v>
      </c>
      <c r="N31" s="3">
        <f t="shared" si="15"/>
        <v>1.2831113007733563</v>
      </c>
      <c r="O31" s="3">
        <f t="shared" si="15"/>
        <v>1.9971675576181056</v>
      </c>
      <c r="P31" s="3">
        <f t="shared" si="15"/>
        <v>0.80358514270140802</v>
      </c>
      <c r="Q31" s="3">
        <f t="shared" si="15"/>
        <v>0.19203165999388006</v>
      </c>
      <c r="R31" s="3">
        <f t="shared" si="15"/>
        <v>-4.5002864235089248</v>
      </c>
      <c r="S31" s="3">
        <f t="shared" si="15"/>
        <v>-4.6370930525217346</v>
      </c>
      <c r="T31" s="3">
        <f t="shared" si="15"/>
        <v>-4.7857170142686911</v>
      </c>
      <c r="U31" s="3">
        <f t="shared" si="15"/>
        <v>-4.9467438631404477</v>
      </c>
      <c r="V31" s="3">
        <f t="shared" si="15"/>
        <v>-5.1207821085649243</v>
      </c>
      <c r="W31" s="3">
        <f t="shared" si="15"/>
        <v>2.1325395661409772</v>
      </c>
      <c r="X31" s="3">
        <f t="shared" si="15"/>
        <v>3.9274115271537227</v>
      </c>
      <c r="Y31" s="3">
        <f t="shared" si="15"/>
        <v>2.1538958262365071</v>
      </c>
      <c r="Z31" s="3">
        <f t="shared" si="15"/>
        <v>4.1143718014173274</v>
      </c>
      <c r="AA31" s="3">
        <f t="shared" si="15"/>
        <v>5.2673803576221303</v>
      </c>
      <c r="AB31" s="3">
        <f t="shared" si="15"/>
        <v>6.4434814425476574</v>
      </c>
      <c r="AC31" s="3">
        <f t="shared" si="15"/>
        <v>9.2218020015999613</v>
      </c>
      <c r="AD31" s="3">
        <f t="shared" si="15"/>
        <v>11.010235807080932</v>
      </c>
      <c r="AE31" s="3">
        <f t="shared" si="15"/>
        <v>0.52880144932253614</v>
      </c>
      <c r="AF31" s="3">
        <f t="shared" si="15"/>
        <v>-25.500299595844524</v>
      </c>
      <c r="AG31" s="3">
        <f t="shared" si="15"/>
        <v>9.028470519046401</v>
      </c>
      <c r="AH31" s="3">
        <f t="shared" si="15"/>
        <v>10.85731240133277</v>
      </c>
      <c r="AI31" s="3">
        <f t="shared" si="15"/>
        <v>12.762472111614599</v>
      </c>
      <c r="AJ31" s="3">
        <f t="shared" si="15"/>
        <v>2.4379156652075622</v>
      </c>
      <c r="AK31" s="3">
        <f t="shared" si="15"/>
        <v>-6.4814565000696263</v>
      </c>
      <c r="AL31" s="3">
        <f t="shared" si="15"/>
        <v>-8.2578817597743139</v>
      </c>
      <c r="AM31" s="3">
        <f t="shared" si="15"/>
        <v>-10.064784857475175</v>
      </c>
      <c r="AN31" s="3">
        <f t="shared" si="15"/>
        <v>0.23958635973359321</v>
      </c>
      <c r="AO31" s="3">
        <f t="shared" si="15"/>
        <v>0.23958635973359321</v>
      </c>
      <c r="AP31" s="3">
        <f t="shared" si="15"/>
        <v>0.23958635973359321</v>
      </c>
      <c r="AQ31" s="3">
        <f t="shared" si="15"/>
        <v>0.23958635973359321</v>
      </c>
      <c r="AR31" s="3">
        <f t="shared" si="15"/>
        <v>0.23958635973359321</v>
      </c>
      <c r="AS31" s="3">
        <f t="shared" si="15"/>
        <v>0.23958635973359321</v>
      </c>
      <c r="AT31" s="3">
        <f t="shared" si="15"/>
        <v>0.23958635973359321</v>
      </c>
      <c r="AU31" s="3"/>
    </row>
    <row r="32" spans="2:66" x14ac:dyDescent="0.35">
      <c r="B32" t="s">
        <v>5</v>
      </c>
      <c r="C32" s="5">
        <f>C31/C7</f>
        <v>6.600000000000013E-3</v>
      </c>
      <c r="D32" s="5">
        <f t="shared" ref="D32:AT32" si="16">D31/D7</f>
        <v>4.4476190476190579E-3</v>
      </c>
      <c r="E32" s="5">
        <f t="shared" si="16"/>
        <v>1.6702494331065784E-2</v>
      </c>
      <c r="F32" s="5">
        <f t="shared" si="16"/>
        <v>-6.5295972357196095E-3</v>
      </c>
      <c r="G32" s="5">
        <f t="shared" si="16"/>
        <v>7.0695777171034854E-2</v>
      </c>
      <c r="H32" s="5">
        <f t="shared" si="16"/>
        <v>4.9363651506169816E-2</v>
      </c>
      <c r="I32" s="5">
        <f t="shared" si="16"/>
        <v>6.4839378867187103E-2</v>
      </c>
      <c r="J32" s="5">
        <f t="shared" si="16"/>
        <v>7.0933343074138649E-2</v>
      </c>
      <c r="K32" s="5">
        <f t="shared" si="16"/>
        <v>7.0815448286828578E-2</v>
      </c>
      <c r="L32" s="5">
        <f t="shared" si="16"/>
        <v>7.6711453591762999E-2</v>
      </c>
      <c r="M32" s="5">
        <f t="shared" si="16"/>
        <v>8.2550766537995951E-2</v>
      </c>
      <c r="N32" s="5">
        <f t="shared" si="16"/>
        <v>1.2991360339301745E-2</v>
      </c>
      <c r="O32" s="5">
        <f t="shared" si="16"/>
        <v>1.9443366489885434E-2</v>
      </c>
      <c r="P32" s="5">
        <f t="shared" si="16"/>
        <v>7.5223843386502892E-3</v>
      </c>
      <c r="Q32" s="5">
        <f t="shared" si="16"/>
        <v>1.7284750585727648E-3</v>
      </c>
      <c r="R32" s="5">
        <f t="shared" si="16"/>
        <v>-3.8949070447934248E-2</v>
      </c>
      <c r="S32" s="5">
        <f t="shared" si="16"/>
        <v>-3.9346180590798641E-2</v>
      </c>
      <c r="T32" s="5">
        <f t="shared" si="16"/>
        <v>-3.9811048237550807E-2</v>
      </c>
      <c r="U32" s="5">
        <f t="shared" si="16"/>
        <v>-4.0343711557177774E-2</v>
      </c>
      <c r="V32" s="5">
        <f t="shared" si="16"/>
        <v>-4.0944215231306799E-2</v>
      </c>
      <c r="W32" s="5">
        <f t="shared" si="16"/>
        <v>1.6395324358624546E-2</v>
      </c>
      <c r="X32" s="5">
        <f t="shared" si="16"/>
        <v>2.9033272248878035E-2</v>
      </c>
      <c r="Y32" s="5">
        <f t="shared" si="16"/>
        <v>1.5310202379061702E-2</v>
      </c>
      <c r="Z32" s="5">
        <f t="shared" si="16"/>
        <v>2.8120719752723494E-2</v>
      </c>
      <c r="AA32" s="5">
        <f t="shared" si="16"/>
        <v>3.4616586316892246E-2</v>
      </c>
      <c r="AB32" s="5">
        <f t="shared" si="16"/>
        <v>4.0717096470938581E-2</v>
      </c>
      <c r="AC32" s="5">
        <f t="shared" si="16"/>
        <v>5.6032328814518306E-2</v>
      </c>
      <c r="AD32" s="5">
        <f t="shared" si="16"/>
        <v>6.4950466587798919E-2</v>
      </c>
      <c r="AE32" s="5">
        <f t="shared" si="16"/>
        <v>3.0285940651446105E-3</v>
      </c>
      <c r="AF32" s="5">
        <f t="shared" si="16"/>
        <v>-0.14179355409142702</v>
      </c>
      <c r="AG32" s="5">
        <f t="shared" si="16"/>
        <v>4.8740296304714228E-2</v>
      </c>
      <c r="AH32" s="5">
        <f t="shared" si="16"/>
        <v>5.6906135048113357E-2</v>
      </c>
      <c r="AI32" s="5">
        <f t="shared" si="16"/>
        <v>6.4943297689682156E-2</v>
      </c>
      <c r="AJ32" s="5">
        <f t="shared" si="16"/>
        <v>1.240561243960157E-2</v>
      </c>
      <c r="AK32" s="5">
        <f t="shared" si="16"/>
        <v>-3.2981632027519081E-2</v>
      </c>
      <c r="AL32" s="5">
        <f t="shared" si="16"/>
        <v>-4.2021174951141362E-2</v>
      </c>
      <c r="AM32" s="5">
        <f t="shared" si="16"/>
        <v>-5.1215807836066829E-2</v>
      </c>
      <c r="AN32" s="5">
        <f t="shared" si="16"/>
        <v>1.2191625687006152E-3</v>
      </c>
      <c r="AO32" s="5">
        <f t="shared" si="16"/>
        <v>1.2191625687006152E-3</v>
      </c>
      <c r="AP32" s="5">
        <f t="shared" si="16"/>
        <v>1.2191625687006152E-3</v>
      </c>
      <c r="AQ32" s="5">
        <f t="shared" si="16"/>
        <v>1.2191625687006152E-3</v>
      </c>
      <c r="AR32" s="5">
        <f t="shared" si="16"/>
        <v>1.2191625687006152E-3</v>
      </c>
      <c r="AS32" s="5">
        <f t="shared" si="16"/>
        <v>1.2191625687006152E-3</v>
      </c>
      <c r="AT32" s="5">
        <f t="shared" si="16"/>
        <v>1.2191625687006152E-3</v>
      </c>
      <c r="AU32" s="5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2:66" x14ac:dyDescent="0.35"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2:66" x14ac:dyDescent="0.35">
      <c r="B34" s="1" t="s">
        <v>14</v>
      </c>
    </row>
    <row r="35" spans="2:66" x14ac:dyDescent="0.35">
      <c r="B35" s="1" t="s">
        <v>31</v>
      </c>
    </row>
    <row r="36" spans="2:66" x14ac:dyDescent="0.35">
      <c r="B36" t="s">
        <v>15</v>
      </c>
      <c r="C36">
        <f>C44+C51+C58</f>
        <v>-30</v>
      </c>
      <c r="D36" s="7">
        <f>C40</f>
        <v>-29.3681892</v>
      </c>
      <c r="E36" s="7">
        <f t="shared" ref="E36:AT36" si="17">D40</f>
        <v>-26.090802670319995</v>
      </c>
      <c r="F36" s="7">
        <f t="shared" si="17"/>
        <v>-20.117465541119465</v>
      </c>
      <c r="G36" s="7">
        <f t="shared" si="17"/>
        <v>-10.695561534234582</v>
      </c>
      <c r="H36" s="7">
        <f t="shared" si="17"/>
        <v>0.43894131649781798</v>
      </c>
      <c r="I36" s="7">
        <f t="shared" si="17"/>
        <v>12.774969363711818</v>
      </c>
      <c r="J36" s="7">
        <f t="shared" si="17"/>
        <v>27.810572062246518</v>
      </c>
      <c r="K36" s="7">
        <f t="shared" si="17"/>
        <v>45.070299822892807</v>
      </c>
      <c r="L36" s="7">
        <f t="shared" si="17"/>
        <v>64.059975681591467</v>
      </c>
      <c r="M36" s="7">
        <f t="shared" si="17"/>
        <v>85.462601181547072</v>
      </c>
      <c r="N36" s="7">
        <f t="shared" si="17"/>
        <v>109.4922760548789</v>
      </c>
      <c r="O36" s="7">
        <f t="shared" si="17"/>
        <v>128.74006776192468</v>
      </c>
      <c r="P36" s="7">
        <f t="shared" si="17"/>
        <v>150.4573465763817</v>
      </c>
      <c r="Q36" s="7">
        <f t="shared" si="17"/>
        <v>172.86158177025231</v>
      </c>
      <c r="R36" s="7">
        <f t="shared" si="17"/>
        <v>196.63210386528377</v>
      </c>
      <c r="S36" s="7">
        <f t="shared" si="17"/>
        <v>217.70775489045647</v>
      </c>
      <c r="T36" s="7">
        <f t="shared" si="17"/>
        <v>240.43997518318815</v>
      </c>
      <c r="U36" s="7">
        <f t="shared" si="17"/>
        <v>264.9442099391091</v>
      </c>
      <c r="V36" s="7">
        <f t="shared" si="17"/>
        <v>291.34405466191276</v>
      </c>
      <c r="W36" s="7">
        <f t="shared" si="17"/>
        <v>319.77184472515393</v>
      </c>
      <c r="X36" s="7">
        <f t="shared" si="17"/>
        <v>350.18455685895395</v>
      </c>
      <c r="Y36" s="7">
        <f t="shared" si="17"/>
        <v>384.766717914357</v>
      </c>
      <c r="Z36" s="7">
        <f t="shared" si="17"/>
        <v>420.12364456177659</v>
      </c>
      <c r="AA36" s="7">
        <f t="shared" si="17"/>
        <v>460.17972853948083</v>
      </c>
      <c r="AB36" s="7">
        <f t="shared" si="17"/>
        <v>504.41734347507594</v>
      </c>
      <c r="AC36" s="7">
        <f t="shared" si="17"/>
        <v>553.13071590729089</v>
      </c>
      <c r="AD36" s="7">
        <f t="shared" si="17"/>
        <v>608.24738209766974</v>
      </c>
      <c r="AE36" s="7">
        <f t="shared" si="17"/>
        <v>669.08136096540954</v>
      </c>
      <c r="AF36" s="7">
        <f t="shared" si="17"/>
        <v>743.30345360364777</v>
      </c>
      <c r="AG36" s="7">
        <f t="shared" si="17"/>
        <v>794.95511650598928</v>
      </c>
      <c r="AH36" s="7">
        <f t="shared" si="17"/>
        <v>886.89476359758191</v>
      </c>
      <c r="AI36" s="7">
        <f t="shared" si="17"/>
        <v>987.78583642769524</v>
      </c>
      <c r="AJ36" s="7">
        <f t="shared" si="17"/>
        <v>1098.3134722833806</v>
      </c>
      <c r="AK36" s="7">
        <f t="shared" si="17"/>
        <v>1217.9367729908979</v>
      </c>
      <c r="AL36" s="7">
        <f t="shared" si="17"/>
        <v>1346.8865749601573</v>
      </c>
      <c r="AM36" s="7">
        <f t="shared" si="17"/>
        <v>1483.1407448350044</v>
      </c>
      <c r="AN36" s="7">
        <f t="shared" si="17"/>
        <v>1627.2188584851613</v>
      </c>
      <c r="AO36" s="7">
        <f t="shared" si="17"/>
        <v>1792.1314465728603</v>
      </c>
      <c r="AP36" s="7">
        <f t="shared" si="17"/>
        <v>1968.5788132850262</v>
      </c>
      <c r="AQ36" s="7">
        <f t="shared" si="17"/>
        <v>2157.3679279854923</v>
      </c>
      <c r="AR36" s="7">
        <f t="shared" si="17"/>
        <v>2359.3622241249122</v>
      </c>
      <c r="AS36" s="7">
        <f t="shared" si="17"/>
        <v>2575.4855505122596</v>
      </c>
      <c r="AT36" s="7">
        <f t="shared" si="17"/>
        <v>2806.7263991132681</v>
      </c>
    </row>
    <row r="37" spans="2:66" x14ac:dyDescent="0.35">
      <c r="B37" t="s">
        <v>16</v>
      </c>
      <c r="C37" s="3">
        <f>C45+C52+C59</f>
        <v>2.1960000000000006</v>
      </c>
      <c r="D37" s="3">
        <f t="shared" ref="D37:AT37" si="18">D45+D52+D59</f>
        <v>4.6902000000000008</v>
      </c>
      <c r="E37" s="3">
        <f t="shared" si="18"/>
        <v>7.0583700000000018</v>
      </c>
      <c r="F37" s="3">
        <f t="shared" si="18"/>
        <v>9.9650955000000057</v>
      </c>
      <c r="G37" s="3">
        <f t="shared" si="18"/>
        <v>10.990299540000013</v>
      </c>
      <c r="H37" s="3">
        <f t="shared" si="18"/>
        <v>11.437804471499994</v>
      </c>
      <c r="I37" s="3">
        <f t="shared" si="18"/>
        <v>13.254031981395014</v>
      </c>
      <c r="J37" s="3">
        <f t="shared" si="18"/>
        <v>14.431222757139979</v>
      </c>
      <c r="K37" s="3">
        <f t="shared" si="18"/>
        <v>14.998120143590276</v>
      </c>
      <c r="L37" s="3">
        <f t="shared" si="18"/>
        <v>16.136439788268191</v>
      </c>
      <c r="M37" s="3">
        <f t="shared" si="18"/>
        <v>17.33644406390124</v>
      </c>
      <c r="N37" s="3">
        <f t="shared" si="18"/>
        <v>11.159762146117552</v>
      </c>
      <c r="O37" s="3">
        <f t="shared" si="18"/>
        <v>12.268884436776069</v>
      </c>
      <c r="P37" s="3">
        <f t="shared" si="18"/>
        <v>11.486170697025692</v>
      </c>
      <c r="Q37" s="3">
        <f t="shared" si="18"/>
        <v>11.301920636491134</v>
      </c>
      <c r="R37" s="3">
        <f t="shared" si="18"/>
        <v>7.0539981120482196</v>
      </c>
      <c r="S37" s="3">
        <f t="shared" si="18"/>
        <v>7.1482771737465534</v>
      </c>
      <c r="T37" s="3">
        <f t="shared" si="18"/>
        <v>7.2353606165249627</v>
      </c>
      <c r="U37" s="3">
        <f t="shared" si="18"/>
        <v>7.3147553202690787</v>
      </c>
      <c r="V37" s="3">
        <f t="shared" si="18"/>
        <v>7.3859470585127927</v>
      </c>
      <c r="W37" s="3">
        <f t="shared" si="18"/>
        <v>7.3353388996453068</v>
      </c>
      <c r="X37" s="3">
        <f t="shared" si="18"/>
        <v>9.3383228339982267</v>
      </c>
      <c r="Y37" s="3">
        <f t="shared" si="18"/>
        <v>7.7812435853547912</v>
      </c>
      <c r="Z37" s="3">
        <f t="shared" si="18"/>
        <v>9.9668134709003429</v>
      </c>
      <c r="AA37" s="3">
        <f t="shared" si="18"/>
        <v>11.353919693884468</v>
      </c>
      <c r="AB37" s="3">
        <f t="shared" si="18"/>
        <v>12.773482352260487</v>
      </c>
      <c r="AC37" s="3">
        <f t="shared" si="18"/>
        <v>15.805002947701304</v>
      </c>
      <c r="AD37" s="3">
        <f t="shared" si="18"/>
        <v>17.790932781565317</v>
      </c>
      <c r="AE37" s="3">
        <f t="shared" si="18"/>
        <v>26.71924351326847</v>
      </c>
      <c r="AF37" s="3">
        <f t="shared" si="18"/>
        <v>-0.3225546250378315</v>
      </c>
      <c r="AG37" s="3">
        <f t="shared" si="18"/>
        <v>34.961547838977296</v>
      </c>
      <c r="AH37" s="3">
        <f t="shared" si="18"/>
        <v>37.568382040861593</v>
      </c>
      <c r="AI37" s="3">
        <f t="shared" si="18"/>
        <v>40.274873840329292</v>
      </c>
      <c r="AJ37" s="3">
        <f t="shared" si="18"/>
        <v>41.741346706228548</v>
      </c>
      <c r="AK37" s="3">
        <f t="shared" si="18"/>
        <v>42.647832301206606</v>
      </c>
      <c r="AL37" s="3">
        <f t="shared" si="18"/>
        <v>40.871407041501918</v>
      </c>
      <c r="AM37" s="3">
        <f t="shared" si="18"/>
        <v>39.064503943801057</v>
      </c>
      <c r="AN37" s="3">
        <f t="shared" si="18"/>
        <v>49.368875161009825</v>
      </c>
      <c r="AO37" s="3">
        <f t="shared" si="18"/>
        <v>49.368875161009825</v>
      </c>
      <c r="AP37" s="3">
        <f t="shared" si="18"/>
        <v>49.368875161009825</v>
      </c>
      <c r="AQ37" s="3">
        <f t="shared" si="18"/>
        <v>49.368875161009825</v>
      </c>
      <c r="AR37" s="3">
        <f t="shared" si="18"/>
        <v>49.368875161009825</v>
      </c>
      <c r="AS37" s="3">
        <f t="shared" si="18"/>
        <v>49.368875161009825</v>
      </c>
      <c r="AT37" s="3">
        <f t="shared" si="18"/>
        <v>49.368875161009825</v>
      </c>
    </row>
    <row r="38" spans="2:66" x14ac:dyDescent="0.35">
      <c r="B38" t="s">
        <v>18</v>
      </c>
      <c r="C38" s="12">
        <f>C39/(C36+C37/2)</f>
        <v>5.4120448411874619E-2</v>
      </c>
      <c r="D38" s="12">
        <f t="shared" ref="D38:AT38" si="19">D39/(D36+D37/2)</f>
        <v>5.22817158269233E-2</v>
      </c>
      <c r="E38" s="12">
        <f t="shared" si="19"/>
        <v>4.8091980222980307E-2</v>
      </c>
      <c r="F38" s="12">
        <f t="shared" si="19"/>
        <v>3.588995332593381E-2</v>
      </c>
      <c r="G38" s="12">
        <f t="shared" si="19"/>
        <v>-2.7729210160652874E-2</v>
      </c>
      <c r="H38" s="12">
        <f t="shared" si="19"/>
        <v>0.145866579443403</v>
      </c>
      <c r="I38" s="12">
        <f t="shared" si="19"/>
        <v>9.1824145034456628E-2</v>
      </c>
      <c r="J38" s="12">
        <f t="shared" si="19"/>
        <v>8.0754016728245726E-2</v>
      </c>
      <c r="K38" s="12">
        <f t="shared" si="19"/>
        <v>7.5929319343143203E-2</v>
      </c>
      <c r="L38" s="12">
        <f t="shared" si="19"/>
        <v>7.3011471722713217E-2</v>
      </c>
      <c r="M38" s="12">
        <f t="shared" si="19"/>
        <v>7.110562280167998E-2</v>
      </c>
      <c r="N38" s="12">
        <f t="shared" si="19"/>
        <v>7.0286590282095204E-2</v>
      </c>
      <c r="O38" s="12">
        <f t="shared" si="19"/>
        <v>7.0053224875924289E-2</v>
      </c>
      <c r="P38" s="12">
        <f t="shared" si="19"/>
        <v>6.9897786851797136E-2</v>
      </c>
      <c r="Q38" s="12">
        <f t="shared" si="19"/>
        <v>6.9847201281571542E-2</v>
      </c>
      <c r="R38" s="12">
        <f t="shared" si="19"/>
        <v>7.0052536749413238E-2</v>
      </c>
      <c r="S38" s="12">
        <f t="shared" si="19"/>
        <v>7.0425749138763913E-2</v>
      </c>
      <c r="T38" s="12">
        <f t="shared" si="19"/>
        <v>7.0757354874290843E-2</v>
      </c>
      <c r="U38" s="12">
        <f t="shared" si="19"/>
        <v>7.1053524192156992E-2</v>
      </c>
      <c r="V38" s="12">
        <f t="shared" si="19"/>
        <v>7.1319329420218819E-2</v>
      </c>
      <c r="W38" s="12">
        <f t="shared" si="19"/>
        <v>7.1349888380274243E-2</v>
      </c>
      <c r="X38" s="12">
        <f t="shared" si="19"/>
        <v>7.113871694525653E-2</v>
      </c>
      <c r="Y38" s="12">
        <f t="shared" si="19"/>
        <v>7.095114447819531E-2</v>
      </c>
      <c r="Z38" s="12">
        <f t="shared" si="19"/>
        <v>7.0780454981834814E-2</v>
      </c>
      <c r="AA38" s="12">
        <f t="shared" si="19"/>
        <v>7.0587577814132246E-2</v>
      </c>
      <c r="AB38" s="12">
        <f t="shared" si="19"/>
        <v>7.0359441437308448E-2</v>
      </c>
      <c r="AC38" s="12">
        <f t="shared" si="19"/>
        <v>7.0070117106757576E-2</v>
      </c>
      <c r="AD38" s="12">
        <f t="shared" si="19"/>
        <v>6.9745677506590983E-2</v>
      </c>
      <c r="AE38" s="12">
        <f t="shared" si="19"/>
        <v>6.9607263232485825E-2</v>
      </c>
      <c r="AF38" s="12">
        <f t="shared" si="19"/>
        <v>6.9938457519356692E-2</v>
      </c>
      <c r="AG38" s="12">
        <f t="shared" si="19"/>
        <v>7.0132425123138636E-2</v>
      </c>
      <c r="AH38" s="12">
        <f t="shared" si="19"/>
        <v>6.9917370240715593E-2</v>
      </c>
      <c r="AI38" s="12">
        <f t="shared" si="19"/>
        <v>6.9700505854982817E-2</v>
      </c>
      <c r="AJ38" s="12">
        <f t="shared" si="19"/>
        <v>6.9588149818720246E-2</v>
      </c>
      <c r="AK38" s="12">
        <f t="shared" si="19"/>
        <v>6.9639883217661472E-2</v>
      </c>
      <c r="AL38" s="12">
        <f t="shared" si="19"/>
        <v>6.9758801077471816E-2</v>
      </c>
      <c r="AM38" s="12">
        <f t="shared" si="19"/>
        <v>6.9884539037770491E-2</v>
      </c>
      <c r="AN38" s="12">
        <f t="shared" si="19"/>
        <v>6.9945809298812639E-2</v>
      </c>
      <c r="AO38" s="12">
        <f t="shared" si="19"/>
        <v>6.9945718033159146E-2</v>
      </c>
      <c r="AP38" s="12">
        <f t="shared" si="19"/>
        <v>6.9945723164722959E-2</v>
      </c>
      <c r="AQ38" s="12">
        <f t="shared" si="19"/>
        <v>6.99458103695971E-2</v>
      </c>
      <c r="AR38" s="12">
        <f t="shared" si="19"/>
        <v>6.9945967880951865E-2</v>
      </c>
      <c r="AS38" s="12">
        <f t="shared" si="19"/>
        <v>6.9946185931252292E-2</v>
      </c>
      <c r="AT38" s="12">
        <f t="shared" si="19"/>
        <v>6.9946456334999824E-2</v>
      </c>
    </row>
    <row r="39" spans="2:66" x14ac:dyDescent="0.35">
      <c r="B39" t="s">
        <v>17</v>
      </c>
      <c r="C39" s="6">
        <f>C47+C54+C61</f>
        <v>-1.5641892000000004</v>
      </c>
      <c r="D39" s="6">
        <f t="shared" ref="D39:AT40" si="20">D47+D54+D61</f>
        <v>-1.4128134703200002</v>
      </c>
      <c r="E39" s="6">
        <f t="shared" si="20"/>
        <v>-1.0850328707994721</v>
      </c>
      <c r="F39" s="6">
        <f t="shared" si="20"/>
        <v>-0.54319149311512271</v>
      </c>
      <c r="G39" s="6">
        <f t="shared" si="20"/>
        <v>0.14420331073239212</v>
      </c>
      <c r="H39" s="6">
        <f t="shared" si="20"/>
        <v>0.89822357571400291</v>
      </c>
      <c r="I39" s="6">
        <f t="shared" si="20"/>
        <v>1.7815707171396853</v>
      </c>
      <c r="J39" s="6">
        <f t="shared" si="20"/>
        <v>2.8285050035063</v>
      </c>
      <c r="K39" s="6">
        <f t="shared" si="20"/>
        <v>3.9915557151083858</v>
      </c>
      <c r="L39" s="6">
        <f t="shared" si="20"/>
        <v>5.2661857116874149</v>
      </c>
      <c r="M39" s="6">
        <f t="shared" si="20"/>
        <v>6.693230809430589</v>
      </c>
      <c r="N39" s="6">
        <f t="shared" si="20"/>
        <v>8.088029560928236</v>
      </c>
      <c r="O39" s="6">
        <f t="shared" si="20"/>
        <v>9.4483943776809429</v>
      </c>
      <c r="P39" s="6">
        <f t="shared" si="20"/>
        <v>10.918064496844927</v>
      </c>
      <c r="Q39" s="6">
        <f t="shared" si="20"/>
        <v>12.468601458540324</v>
      </c>
      <c r="R39" s="6">
        <f t="shared" si="20"/>
        <v>14.021652913124505</v>
      </c>
      <c r="S39" s="6">
        <f t="shared" si="20"/>
        <v>15.583943118985104</v>
      </c>
      <c r="T39" s="6">
        <f t="shared" si="20"/>
        <v>17.26887413939599</v>
      </c>
      <c r="U39" s="6">
        <f t="shared" si="20"/>
        <v>19.085089402534635</v>
      </c>
      <c r="V39" s="6">
        <f t="shared" si="20"/>
        <v>21.041843004728378</v>
      </c>
      <c r="W39" s="6">
        <f t="shared" si="20"/>
        <v>23.077373234154706</v>
      </c>
      <c r="X39" s="6">
        <f t="shared" si="20"/>
        <v>25.243838221404825</v>
      </c>
      <c r="Y39" s="6">
        <f t="shared" si="20"/>
        <v>27.575683062064833</v>
      </c>
      <c r="Z39" s="6">
        <f t="shared" si="20"/>
        <v>30.089270506803899</v>
      </c>
      <c r="AA39" s="6">
        <f t="shared" si="20"/>
        <v>32.883695241710598</v>
      </c>
      <c r="AB39" s="6">
        <f t="shared" si="20"/>
        <v>35.939890079954488</v>
      </c>
      <c r="AC39" s="6">
        <f t="shared" si="20"/>
        <v>39.311663242677568</v>
      </c>
      <c r="AD39" s="6">
        <f t="shared" si="20"/>
        <v>43.043046086174542</v>
      </c>
      <c r="AE39" s="6">
        <f t="shared" si="20"/>
        <v>47.502849124969615</v>
      </c>
      <c r="AF39" s="6">
        <f t="shared" si="20"/>
        <v>51.974217527379395</v>
      </c>
      <c r="AG39" s="6">
        <f t="shared" si="20"/>
        <v>56.978099252615301</v>
      </c>
      <c r="AH39" s="6">
        <f t="shared" si="20"/>
        <v>63.322690789251858</v>
      </c>
      <c r="AI39" s="6">
        <f t="shared" si="20"/>
        <v>70.252762015355955</v>
      </c>
      <c r="AJ39" s="6">
        <f t="shared" si="20"/>
        <v>77.881954001288818</v>
      </c>
      <c r="AK39" s="6">
        <f t="shared" si="20"/>
        <v>86.30196966805282</v>
      </c>
      <c r="AL39" s="6">
        <f t="shared" si="20"/>
        <v>95.382762833345197</v>
      </c>
      <c r="AM39" s="6">
        <f t="shared" si="20"/>
        <v>105.01360970635571</v>
      </c>
      <c r="AN39" s="6">
        <f t="shared" si="20"/>
        <v>115.54371292668912</v>
      </c>
      <c r="AO39" s="6">
        <f t="shared" si="20"/>
        <v>127.07849155115602</v>
      </c>
      <c r="AP39" s="6">
        <f t="shared" si="20"/>
        <v>139.42023953945616</v>
      </c>
      <c r="AQ39" s="6">
        <f t="shared" si="20"/>
        <v>152.62542097841001</v>
      </c>
      <c r="AR39" s="6">
        <f t="shared" si="20"/>
        <v>166.75445122633761</v>
      </c>
      <c r="AS39" s="6">
        <f t="shared" si="20"/>
        <v>181.87197343999856</v>
      </c>
      <c r="AT39" s="6">
        <f t="shared" si="20"/>
        <v>198.0471544552463</v>
      </c>
    </row>
    <row r="40" spans="2:66" x14ac:dyDescent="0.35">
      <c r="B40" t="s">
        <v>19</v>
      </c>
      <c r="C40" s="7">
        <f>C48+C55+C62</f>
        <v>-29.3681892</v>
      </c>
      <c r="D40" s="7">
        <f t="shared" si="20"/>
        <v>-26.090802670319995</v>
      </c>
      <c r="E40" s="7">
        <f t="shared" si="20"/>
        <v>-20.117465541119465</v>
      </c>
      <c r="F40" s="7">
        <f t="shared" si="20"/>
        <v>-10.695561534234582</v>
      </c>
      <c r="G40" s="7">
        <f t="shared" si="20"/>
        <v>0.43894131649781798</v>
      </c>
      <c r="H40" s="7">
        <f t="shared" si="20"/>
        <v>12.774969363711818</v>
      </c>
      <c r="I40" s="7">
        <f t="shared" si="20"/>
        <v>27.810572062246518</v>
      </c>
      <c r="J40" s="7">
        <f t="shared" si="20"/>
        <v>45.070299822892807</v>
      </c>
      <c r="K40" s="7">
        <f t="shared" si="20"/>
        <v>64.059975681591467</v>
      </c>
      <c r="L40" s="7">
        <f t="shared" si="20"/>
        <v>85.462601181547072</v>
      </c>
      <c r="M40" s="7">
        <f t="shared" si="20"/>
        <v>109.4922760548789</v>
      </c>
      <c r="N40" s="7">
        <f t="shared" si="20"/>
        <v>128.74006776192468</v>
      </c>
      <c r="O40" s="7">
        <f t="shared" si="20"/>
        <v>150.4573465763817</v>
      </c>
      <c r="P40" s="7">
        <f t="shared" si="20"/>
        <v>172.86158177025231</v>
      </c>
      <c r="Q40" s="7">
        <f t="shared" si="20"/>
        <v>196.63210386528377</v>
      </c>
      <c r="R40" s="7">
        <f t="shared" si="20"/>
        <v>217.70775489045647</v>
      </c>
      <c r="S40" s="7">
        <f t="shared" si="20"/>
        <v>240.43997518318815</v>
      </c>
      <c r="T40" s="7">
        <f t="shared" si="20"/>
        <v>264.9442099391091</v>
      </c>
      <c r="U40" s="7">
        <f t="shared" si="20"/>
        <v>291.34405466191276</v>
      </c>
      <c r="V40" s="7">
        <f t="shared" si="20"/>
        <v>319.77184472515393</v>
      </c>
      <c r="W40" s="7">
        <f t="shared" si="20"/>
        <v>350.18455685895395</v>
      </c>
      <c r="X40" s="7">
        <f t="shared" si="20"/>
        <v>384.766717914357</v>
      </c>
      <c r="Y40" s="7">
        <f t="shared" si="20"/>
        <v>420.12364456177659</v>
      </c>
      <c r="Z40" s="7">
        <f t="shared" si="20"/>
        <v>460.17972853948083</v>
      </c>
      <c r="AA40" s="7">
        <f t="shared" si="20"/>
        <v>504.41734347507594</v>
      </c>
      <c r="AB40" s="7">
        <f t="shared" si="20"/>
        <v>553.13071590729089</v>
      </c>
      <c r="AC40" s="7">
        <f t="shared" si="20"/>
        <v>608.24738209766974</v>
      </c>
      <c r="AD40" s="7">
        <f t="shared" si="20"/>
        <v>669.08136096540954</v>
      </c>
      <c r="AE40" s="7">
        <f t="shared" si="20"/>
        <v>743.30345360364777</v>
      </c>
      <c r="AF40" s="7">
        <f t="shared" si="20"/>
        <v>794.95511650598928</v>
      </c>
      <c r="AG40" s="7">
        <f t="shared" si="20"/>
        <v>886.89476359758191</v>
      </c>
      <c r="AH40" s="7">
        <f t="shared" si="20"/>
        <v>987.78583642769524</v>
      </c>
      <c r="AI40" s="7">
        <f t="shared" si="20"/>
        <v>1098.3134722833806</v>
      </c>
      <c r="AJ40" s="7">
        <f t="shared" si="20"/>
        <v>1217.9367729908979</v>
      </c>
      <c r="AK40" s="7">
        <f t="shared" si="20"/>
        <v>1346.8865749601573</v>
      </c>
      <c r="AL40" s="7">
        <f t="shared" si="20"/>
        <v>1483.1407448350044</v>
      </c>
      <c r="AM40" s="7">
        <f t="shared" si="20"/>
        <v>1627.2188584851613</v>
      </c>
      <c r="AN40" s="7">
        <f t="shared" si="20"/>
        <v>1792.1314465728603</v>
      </c>
      <c r="AO40" s="7">
        <f t="shared" si="20"/>
        <v>1968.5788132850262</v>
      </c>
      <c r="AP40" s="7">
        <f t="shared" si="20"/>
        <v>2157.3679279854923</v>
      </c>
      <c r="AQ40" s="7">
        <f t="shared" si="20"/>
        <v>2359.3622241249122</v>
      </c>
      <c r="AR40" s="7">
        <f t="shared" si="20"/>
        <v>2575.4855505122596</v>
      </c>
      <c r="AS40" s="7">
        <f t="shared" si="20"/>
        <v>2806.7263991132681</v>
      </c>
      <c r="AT40" s="7">
        <f t="shared" si="20"/>
        <v>3054.142428729524</v>
      </c>
    </row>
    <row r="42" spans="2:66" x14ac:dyDescent="0.35">
      <c r="B42" s="1" t="s">
        <v>14</v>
      </c>
      <c r="C42" s="1"/>
      <c r="D42" s="1"/>
      <c r="E42" s="1"/>
      <c r="F42" s="1"/>
    </row>
    <row r="43" spans="2:66" x14ac:dyDescent="0.35">
      <c r="B43" s="1" t="s">
        <v>29</v>
      </c>
      <c r="C43" s="1"/>
      <c r="D43" s="1"/>
      <c r="E43" s="1"/>
      <c r="F43" s="1"/>
    </row>
    <row r="44" spans="2:66" x14ac:dyDescent="0.35">
      <c r="B44" t="s">
        <v>15</v>
      </c>
      <c r="C44" s="4">
        <v>0</v>
      </c>
      <c r="D44" s="7">
        <f>C48</f>
        <v>1.8629999999999998</v>
      </c>
      <c r="E44" s="7">
        <f t="shared" ref="E44:AT44" si="21">D48</f>
        <v>6.55776</v>
      </c>
      <c r="F44" s="7">
        <f t="shared" si="21"/>
        <v>13.178675699999999</v>
      </c>
      <c r="G44" s="7">
        <f t="shared" si="21"/>
        <v>24.884459873999997</v>
      </c>
      <c r="H44" s="7">
        <f t="shared" si="21"/>
        <v>32.665007115179996</v>
      </c>
      <c r="I44" s="7">
        <f t="shared" si="21"/>
        <v>42.877266116367601</v>
      </c>
      <c r="J44" s="7">
        <f t="shared" si="21"/>
        <v>54.200668672794585</v>
      </c>
      <c r="K44" s="7">
        <f t="shared" si="21"/>
        <v>66.732809104585527</v>
      </c>
      <c r="L44" s="7">
        <f t="shared" si="21"/>
        <v>80.49172311158965</v>
      </c>
      <c r="M44" s="7">
        <f t="shared" si="21"/>
        <v>95.577265793871376</v>
      </c>
      <c r="N44" s="7">
        <f t="shared" si="21"/>
        <v>112.09684134649164</v>
      </c>
      <c r="O44" s="7">
        <f t="shared" si="21"/>
        <v>130.1659538656773</v>
      </c>
      <c r="P44" s="7">
        <f t="shared" si="21"/>
        <v>149.90879760620319</v>
      </c>
      <c r="Q44" s="7">
        <f t="shared" si="21"/>
        <v>171.45888948736305</v>
      </c>
      <c r="R44" s="7">
        <f t="shared" si="21"/>
        <v>194.95974684215312</v>
      </c>
      <c r="S44" s="7">
        <f t="shared" si="21"/>
        <v>220.56561361540548</v>
      </c>
      <c r="T44" s="7">
        <f t="shared" si="21"/>
        <v>248.20306475267157</v>
      </c>
      <c r="U44" s="7">
        <f t="shared" si="21"/>
        <v>278.01909463323</v>
      </c>
      <c r="V44" s="7">
        <f t="shared" si="21"/>
        <v>310.17108291238492</v>
      </c>
      <c r="W44" s="7">
        <f t="shared" si="21"/>
        <v>344.82752340417727</v>
      </c>
      <c r="X44" s="7">
        <f t="shared" si="21"/>
        <v>374.35034735264668</v>
      </c>
      <c r="Y44" s="7">
        <f t="shared" si="21"/>
        <v>406.15516486991601</v>
      </c>
      <c r="Z44" s="7">
        <f t="shared" si="21"/>
        <v>440.41033134149751</v>
      </c>
      <c r="AA44" s="7">
        <f t="shared" si="21"/>
        <v>477.29633166331729</v>
      </c>
      <c r="AB44" s="7">
        <f t="shared" si="21"/>
        <v>517.00664309278102</v>
      </c>
      <c r="AC44" s="7">
        <f t="shared" si="21"/>
        <v>559.74865905082845</v>
      </c>
      <c r="AD44" s="7">
        <f t="shared" si="21"/>
        <v>605.74467816360129</v>
      </c>
      <c r="AE44" s="7">
        <f t="shared" si="21"/>
        <v>655.16482700364475</v>
      </c>
      <c r="AF44" s="7">
        <f t="shared" si="21"/>
        <v>728.133472430084</v>
      </c>
      <c r="AG44" s="7">
        <f t="shared" si="21"/>
        <v>805.16178154497482</v>
      </c>
      <c r="AH44" s="7">
        <f t="shared" si="21"/>
        <v>888.36384127925157</v>
      </c>
      <c r="AI44" s="7">
        <f t="shared" si="21"/>
        <v>978.19526724571142</v>
      </c>
      <c r="AJ44" s="7">
        <f t="shared" si="21"/>
        <v>1075.144271742131</v>
      </c>
      <c r="AK44" s="7">
        <f t="shared" si="21"/>
        <v>1191.0834218915368</v>
      </c>
      <c r="AL44" s="7">
        <f t="shared" si="21"/>
        <v>1325.3080753332654</v>
      </c>
      <c r="AM44" s="7">
        <f t="shared" si="21"/>
        <v>1468.9284545159148</v>
      </c>
      <c r="AN44" s="7">
        <f t="shared" si="21"/>
        <v>1622.6022602413498</v>
      </c>
      <c r="AO44" s="7">
        <f t="shared" si="21"/>
        <v>1787.0332323675652</v>
      </c>
      <c r="AP44" s="7">
        <f t="shared" si="21"/>
        <v>1962.9743725426158</v>
      </c>
      <c r="AQ44" s="7">
        <f t="shared" si="21"/>
        <v>2151.23139252992</v>
      </c>
      <c r="AR44" s="7">
        <f t="shared" si="21"/>
        <v>2352.6664039163352</v>
      </c>
      <c r="AS44" s="7">
        <f t="shared" si="21"/>
        <v>2568.2018660997996</v>
      </c>
      <c r="AT44" s="7">
        <f t="shared" si="21"/>
        <v>2798.8248106361066</v>
      </c>
      <c r="AU44" s="7"/>
    </row>
    <row r="45" spans="2:66" x14ac:dyDescent="0.35">
      <c r="B45" t="s">
        <v>16</v>
      </c>
      <c r="C45" s="3">
        <f t="shared" ref="C45:AT45" si="22">C10</f>
        <v>1.7999999999999998</v>
      </c>
      <c r="D45" s="3">
        <f t="shared" si="22"/>
        <v>4.41</v>
      </c>
      <c r="E45" s="3">
        <f t="shared" si="22"/>
        <v>5.9535</v>
      </c>
      <c r="F45" s="3">
        <f t="shared" si="22"/>
        <v>10.418625</v>
      </c>
      <c r="G45" s="3">
        <f t="shared" si="22"/>
        <v>5.8344300000000011</v>
      </c>
      <c r="H45" s="3">
        <f t="shared" si="22"/>
        <v>7.6576893750000012</v>
      </c>
      <c r="I45" s="3">
        <f t="shared" si="22"/>
        <v>8.0405738437500016</v>
      </c>
      <c r="J45" s="3">
        <f t="shared" si="22"/>
        <v>8.4426025359375014</v>
      </c>
      <c r="K45" s="3">
        <f t="shared" si="22"/>
        <v>8.7803066373750038</v>
      </c>
      <c r="L45" s="3">
        <f t="shared" si="22"/>
        <v>9.1315189028700043</v>
      </c>
      <c r="M45" s="3">
        <f t="shared" si="22"/>
        <v>9.4967796589848046</v>
      </c>
      <c r="N45" s="3">
        <f t="shared" si="22"/>
        <v>9.8766508453441961</v>
      </c>
      <c r="O45" s="3">
        <f t="shared" si="22"/>
        <v>10.271716879157964</v>
      </c>
      <c r="P45" s="3">
        <f t="shared" si="22"/>
        <v>10.682585554324284</v>
      </c>
      <c r="Q45" s="3">
        <f t="shared" si="22"/>
        <v>11.109888976497254</v>
      </c>
      <c r="R45" s="3">
        <f t="shared" si="22"/>
        <v>11.554284535557144</v>
      </c>
      <c r="S45" s="3">
        <f t="shared" si="22"/>
        <v>11.785370226268288</v>
      </c>
      <c r="T45" s="3">
        <f t="shared" si="22"/>
        <v>12.021077630793654</v>
      </c>
      <c r="U45" s="3">
        <f t="shared" si="22"/>
        <v>12.261499183409526</v>
      </c>
      <c r="V45" s="3">
        <f t="shared" si="22"/>
        <v>12.506729167077717</v>
      </c>
      <c r="W45" s="3">
        <f t="shared" si="22"/>
        <v>5.2027993335043297</v>
      </c>
      <c r="X45" s="3">
        <f t="shared" si="22"/>
        <v>5.4109113068445041</v>
      </c>
      <c r="Y45" s="3">
        <f t="shared" si="22"/>
        <v>5.6273477591182841</v>
      </c>
      <c r="Z45" s="3">
        <f t="shared" si="22"/>
        <v>5.8524416694830155</v>
      </c>
      <c r="AA45" s="3">
        <f t="shared" si="22"/>
        <v>6.0865393362623363</v>
      </c>
      <c r="AB45" s="3">
        <f t="shared" si="22"/>
        <v>6.3300009097128305</v>
      </c>
      <c r="AC45" s="3">
        <f t="shared" si="22"/>
        <v>6.5832009461013437</v>
      </c>
      <c r="AD45" s="3">
        <f t="shared" si="22"/>
        <v>6.7806969744843846</v>
      </c>
      <c r="AE45" s="3">
        <f t="shared" si="22"/>
        <v>26.190442063945934</v>
      </c>
      <c r="AF45" s="3">
        <f t="shared" si="22"/>
        <v>25.177744970806692</v>
      </c>
      <c r="AG45" s="3">
        <f t="shared" si="22"/>
        <v>25.933077319930895</v>
      </c>
      <c r="AH45" s="3">
        <f t="shared" si="22"/>
        <v>26.711069639528827</v>
      </c>
      <c r="AI45" s="3">
        <f t="shared" si="22"/>
        <v>27.512401728714693</v>
      </c>
      <c r="AJ45" s="3">
        <f t="shared" si="22"/>
        <v>39.303431041020986</v>
      </c>
      <c r="AK45" s="3">
        <f t="shared" si="22"/>
        <v>49.129288801276232</v>
      </c>
      <c r="AL45" s="3">
        <f t="shared" si="22"/>
        <v>49.129288801276232</v>
      </c>
      <c r="AM45" s="3">
        <f t="shared" si="22"/>
        <v>49.129288801276232</v>
      </c>
      <c r="AN45" s="3">
        <f t="shared" si="22"/>
        <v>49.129288801276232</v>
      </c>
      <c r="AO45" s="3">
        <f t="shared" si="22"/>
        <v>49.129288801276232</v>
      </c>
      <c r="AP45" s="3">
        <f t="shared" si="22"/>
        <v>49.129288801276232</v>
      </c>
      <c r="AQ45" s="3">
        <f t="shared" si="22"/>
        <v>49.129288801276232</v>
      </c>
      <c r="AR45" s="3">
        <f t="shared" si="22"/>
        <v>49.129288801276232</v>
      </c>
      <c r="AS45" s="3">
        <f t="shared" si="22"/>
        <v>49.129288801276232</v>
      </c>
      <c r="AT45" s="3">
        <f t="shared" si="22"/>
        <v>49.129288801276232</v>
      </c>
      <c r="AU45" s="3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</row>
    <row r="46" spans="2:66" x14ac:dyDescent="0.35">
      <c r="B46" t="s">
        <v>18</v>
      </c>
      <c r="C46" s="2">
        <v>7.0000000000000007E-2</v>
      </c>
      <c r="D46" s="2">
        <v>7.0000000000000007E-2</v>
      </c>
      <c r="E46" s="2">
        <v>7.0000000000000007E-2</v>
      </c>
      <c r="F46" s="2">
        <v>7.0000000000000007E-2</v>
      </c>
      <c r="G46" s="2">
        <v>7.0000000000000007E-2</v>
      </c>
      <c r="H46" s="2">
        <v>7.0000000000000007E-2</v>
      </c>
      <c r="I46" s="2">
        <v>7.0000000000000007E-2</v>
      </c>
      <c r="J46" s="2">
        <v>7.0000000000000007E-2</v>
      </c>
      <c r="K46" s="2">
        <v>7.0000000000000007E-2</v>
      </c>
      <c r="L46" s="2">
        <v>7.0000000000000007E-2</v>
      </c>
      <c r="M46" s="2">
        <v>7.0000000000000007E-2</v>
      </c>
      <c r="N46" s="2">
        <v>7.0000000000000007E-2</v>
      </c>
      <c r="O46" s="2">
        <v>7.0000000000000007E-2</v>
      </c>
      <c r="P46" s="2">
        <v>7.0000000000000007E-2</v>
      </c>
      <c r="Q46" s="2">
        <v>7.0000000000000007E-2</v>
      </c>
      <c r="R46" s="2">
        <v>7.0000000000000007E-2</v>
      </c>
      <c r="S46" s="2">
        <v>7.0000000000000007E-2</v>
      </c>
      <c r="T46" s="2">
        <v>7.0000000000000007E-2</v>
      </c>
      <c r="U46" s="2">
        <v>7.0000000000000007E-2</v>
      </c>
      <c r="V46" s="2">
        <v>7.0000000000000007E-2</v>
      </c>
      <c r="W46" s="2">
        <v>7.0000000000000007E-2</v>
      </c>
      <c r="X46" s="2">
        <v>7.0000000000000007E-2</v>
      </c>
      <c r="Y46" s="2">
        <v>7.0000000000000007E-2</v>
      </c>
      <c r="Z46" s="2">
        <v>7.0000000000000007E-2</v>
      </c>
      <c r="AA46" s="2">
        <v>7.0000000000000007E-2</v>
      </c>
      <c r="AB46" s="2">
        <v>7.0000000000000007E-2</v>
      </c>
      <c r="AC46" s="2">
        <v>7.0000000000000007E-2</v>
      </c>
      <c r="AD46" s="2">
        <v>7.0000000000000007E-2</v>
      </c>
      <c r="AE46" s="2">
        <v>7.0000000000000007E-2</v>
      </c>
      <c r="AF46" s="2">
        <v>7.0000000000000007E-2</v>
      </c>
      <c r="AG46" s="2">
        <v>7.0000000000000007E-2</v>
      </c>
      <c r="AH46" s="2">
        <v>7.0000000000000007E-2</v>
      </c>
      <c r="AI46" s="2">
        <v>7.0000000000000007E-2</v>
      </c>
      <c r="AJ46" s="2">
        <v>7.0000000000000007E-2</v>
      </c>
      <c r="AK46" s="2">
        <v>7.0000000000000007E-2</v>
      </c>
      <c r="AL46" s="2">
        <v>7.0000000000000007E-2</v>
      </c>
      <c r="AM46" s="2">
        <v>7.0000000000000007E-2</v>
      </c>
      <c r="AN46" s="2">
        <v>7.0000000000000007E-2</v>
      </c>
      <c r="AO46" s="2">
        <v>7.0000000000000007E-2</v>
      </c>
      <c r="AP46" s="2">
        <v>7.0000000000000007E-2</v>
      </c>
      <c r="AQ46" s="2">
        <v>7.0000000000000007E-2</v>
      </c>
      <c r="AR46" s="2">
        <v>7.0000000000000007E-2</v>
      </c>
      <c r="AS46" s="2">
        <v>7.0000000000000007E-2</v>
      </c>
      <c r="AT46" s="2">
        <v>7.0000000000000007E-2</v>
      </c>
      <c r="AU46" s="2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2:66" x14ac:dyDescent="0.35">
      <c r="B47" t="s">
        <v>17</v>
      </c>
      <c r="C47" s="6">
        <f>C44*(C46)+C45*(C46/2)</f>
        <v>6.3E-2</v>
      </c>
      <c r="D47" s="6">
        <f t="shared" ref="D47:AT47" si="23">D44*(D46)+D45*(D46/2)</f>
        <v>0.28476000000000001</v>
      </c>
      <c r="E47" s="6">
        <f t="shared" si="23"/>
        <v>0.66741570000000006</v>
      </c>
      <c r="F47" s="6">
        <f t="shared" si="23"/>
        <v>1.2871591740000001</v>
      </c>
      <c r="G47" s="6">
        <f t="shared" si="23"/>
        <v>1.9461172411800001</v>
      </c>
      <c r="H47" s="6">
        <f t="shared" si="23"/>
        <v>2.5545696261876003</v>
      </c>
      <c r="I47" s="6">
        <f t="shared" si="23"/>
        <v>3.2828287126769826</v>
      </c>
      <c r="J47" s="6">
        <f t="shared" si="23"/>
        <v>4.0895378958534341</v>
      </c>
      <c r="K47" s="6">
        <f t="shared" si="23"/>
        <v>4.9786073696291124</v>
      </c>
      <c r="L47" s="6">
        <f t="shared" si="23"/>
        <v>5.9540237794117266</v>
      </c>
      <c r="M47" s="6">
        <f t="shared" si="23"/>
        <v>7.0227958936354646</v>
      </c>
      <c r="N47" s="6">
        <f t="shared" si="23"/>
        <v>8.1924616738414624</v>
      </c>
      <c r="O47" s="6">
        <f t="shared" si="23"/>
        <v>9.4711268613679405</v>
      </c>
      <c r="P47" s="6">
        <f t="shared" si="23"/>
        <v>10.867506326835574</v>
      </c>
      <c r="Q47" s="6">
        <f t="shared" si="23"/>
        <v>12.390968378292818</v>
      </c>
      <c r="R47" s="6">
        <f t="shared" si="23"/>
        <v>14.05158223769522</v>
      </c>
      <c r="S47" s="6">
        <f t="shared" si="23"/>
        <v>15.852080910997776</v>
      </c>
      <c r="T47" s="6">
        <f t="shared" si="23"/>
        <v>17.794952249764791</v>
      </c>
      <c r="U47" s="6">
        <f t="shared" si="23"/>
        <v>19.890489095745433</v>
      </c>
      <c r="V47" s="6">
        <f t="shared" si="23"/>
        <v>22.149711324714666</v>
      </c>
      <c r="W47" s="6">
        <f t="shared" si="23"/>
        <v>24.320024614965064</v>
      </c>
      <c r="X47" s="6">
        <f t="shared" si="23"/>
        <v>26.393906210424827</v>
      </c>
      <c r="Y47" s="6">
        <f t="shared" si="23"/>
        <v>28.627818712463263</v>
      </c>
      <c r="Z47" s="6">
        <f t="shared" si="23"/>
        <v>31.033558652336733</v>
      </c>
      <c r="AA47" s="6">
        <f t="shared" si="23"/>
        <v>33.623772093201396</v>
      </c>
      <c r="AB47" s="6">
        <f t="shared" si="23"/>
        <v>36.412015048334624</v>
      </c>
      <c r="AC47" s="6">
        <f t="shared" si="23"/>
        <v>39.412818166671542</v>
      </c>
      <c r="AD47" s="6">
        <f t="shared" si="23"/>
        <v>42.639451865559053</v>
      </c>
      <c r="AE47" s="6">
        <f t="shared" si="23"/>
        <v>46.778203362493244</v>
      </c>
      <c r="AF47" s="6">
        <f t="shared" si="23"/>
        <v>51.850564144084117</v>
      </c>
      <c r="AG47" s="6">
        <f t="shared" si="23"/>
        <v>57.268982414345828</v>
      </c>
      <c r="AH47" s="6">
        <f t="shared" si="23"/>
        <v>63.120356326931123</v>
      </c>
      <c r="AI47" s="6">
        <f t="shared" si="23"/>
        <v>69.436602767704827</v>
      </c>
      <c r="AJ47" s="6">
        <f t="shared" si="23"/>
        <v>76.635719108384905</v>
      </c>
      <c r="AK47" s="6">
        <f t="shared" si="23"/>
        <v>85.095364640452246</v>
      </c>
      <c r="AL47" s="6">
        <f t="shared" si="23"/>
        <v>94.491090381373255</v>
      </c>
      <c r="AM47" s="6">
        <f t="shared" si="23"/>
        <v>104.54451692415871</v>
      </c>
      <c r="AN47" s="6">
        <f t="shared" si="23"/>
        <v>115.30168332493916</v>
      </c>
      <c r="AO47" s="6">
        <f t="shared" si="23"/>
        <v>126.81185137377425</v>
      </c>
      <c r="AP47" s="6">
        <f t="shared" si="23"/>
        <v>139.1277311860278</v>
      </c>
      <c r="AQ47" s="6">
        <f t="shared" si="23"/>
        <v>152.30572258513908</v>
      </c>
      <c r="AR47" s="6">
        <f t="shared" si="23"/>
        <v>166.40617338218814</v>
      </c>
      <c r="AS47" s="6">
        <f t="shared" si="23"/>
        <v>181.49365573503067</v>
      </c>
      <c r="AT47" s="6">
        <f t="shared" si="23"/>
        <v>197.63726185257215</v>
      </c>
      <c r="AU47" s="6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2:66" x14ac:dyDescent="0.35">
      <c r="B48" t="s">
        <v>19</v>
      </c>
      <c r="C48" s="7">
        <f t="shared" ref="C48:AT48" si="24">C44+C45+C47</f>
        <v>1.8629999999999998</v>
      </c>
      <c r="D48" s="7">
        <f t="shared" si="24"/>
        <v>6.55776</v>
      </c>
      <c r="E48" s="7">
        <f t="shared" si="24"/>
        <v>13.178675699999999</v>
      </c>
      <c r="F48" s="7">
        <f t="shared" si="24"/>
        <v>24.884459873999997</v>
      </c>
      <c r="G48" s="7">
        <f t="shared" si="24"/>
        <v>32.665007115179996</v>
      </c>
      <c r="H48" s="7">
        <f t="shared" si="24"/>
        <v>42.877266116367601</v>
      </c>
      <c r="I48" s="7">
        <f t="shared" si="24"/>
        <v>54.200668672794585</v>
      </c>
      <c r="J48" s="7">
        <f t="shared" si="24"/>
        <v>66.732809104585527</v>
      </c>
      <c r="K48" s="7">
        <f t="shared" si="24"/>
        <v>80.49172311158965</v>
      </c>
      <c r="L48" s="7">
        <f t="shared" si="24"/>
        <v>95.577265793871376</v>
      </c>
      <c r="M48" s="7">
        <f t="shared" si="24"/>
        <v>112.09684134649164</v>
      </c>
      <c r="N48" s="7">
        <f t="shared" si="24"/>
        <v>130.1659538656773</v>
      </c>
      <c r="O48" s="7">
        <f t="shared" si="24"/>
        <v>149.90879760620319</v>
      </c>
      <c r="P48" s="7">
        <f t="shared" si="24"/>
        <v>171.45888948736305</v>
      </c>
      <c r="Q48" s="7">
        <f t="shared" si="24"/>
        <v>194.95974684215312</v>
      </c>
      <c r="R48" s="7">
        <f t="shared" si="24"/>
        <v>220.56561361540548</v>
      </c>
      <c r="S48" s="7">
        <f t="shared" si="24"/>
        <v>248.20306475267157</v>
      </c>
      <c r="T48" s="7">
        <f t="shared" si="24"/>
        <v>278.01909463323</v>
      </c>
      <c r="U48" s="7">
        <f t="shared" si="24"/>
        <v>310.17108291238492</v>
      </c>
      <c r="V48" s="7">
        <f t="shared" si="24"/>
        <v>344.82752340417727</v>
      </c>
      <c r="W48" s="7">
        <f t="shared" si="24"/>
        <v>374.35034735264668</v>
      </c>
      <c r="X48" s="7">
        <f t="shared" si="24"/>
        <v>406.15516486991601</v>
      </c>
      <c r="Y48" s="7">
        <f t="shared" si="24"/>
        <v>440.41033134149751</v>
      </c>
      <c r="Z48" s="7">
        <f t="shared" si="24"/>
        <v>477.29633166331729</v>
      </c>
      <c r="AA48" s="7">
        <f t="shared" si="24"/>
        <v>517.00664309278102</v>
      </c>
      <c r="AB48" s="7">
        <f t="shared" si="24"/>
        <v>559.74865905082845</v>
      </c>
      <c r="AC48" s="7">
        <f t="shared" si="24"/>
        <v>605.74467816360129</v>
      </c>
      <c r="AD48" s="7">
        <f t="shared" si="24"/>
        <v>655.16482700364475</v>
      </c>
      <c r="AE48" s="7">
        <f t="shared" si="24"/>
        <v>728.133472430084</v>
      </c>
      <c r="AF48" s="7">
        <f t="shared" si="24"/>
        <v>805.16178154497482</v>
      </c>
      <c r="AG48" s="7">
        <f t="shared" si="24"/>
        <v>888.36384127925157</v>
      </c>
      <c r="AH48" s="7">
        <f t="shared" si="24"/>
        <v>978.19526724571142</v>
      </c>
      <c r="AI48" s="7">
        <f t="shared" si="24"/>
        <v>1075.144271742131</v>
      </c>
      <c r="AJ48" s="7">
        <f t="shared" si="24"/>
        <v>1191.0834218915368</v>
      </c>
      <c r="AK48" s="7">
        <f t="shared" si="24"/>
        <v>1325.3080753332654</v>
      </c>
      <c r="AL48" s="7">
        <f t="shared" si="24"/>
        <v>1468.9284545159148</v>
      </c>
      <c r="AM48" s="7">
        <f t="shared" si="24"/>
        <v>1622.6022602413498</v>
      </c>
      <c r="AN48" s="7">
        <f t="shared" si="24"/>
        <v>1787.0332323675652</v>
      </c>
      <c r="AO48" s="7">
        <f t="shared" si="24"/>
        <v>1962.9743725426158</v>
      </c>
      <c r="AP48" s="7">
        <f t="shared" si="24"/>
        <v>2151.23139252992</v>
      </c>
      <c r="AQ48" s="7">
        <f t="shared" si="24"/>
        <v>2352.6664039163352</v>
      </c>
      <c r="AR48" s="7">
        <f t="shared" si="24"/>
        <v>2568.2018660997996</v>
      </c>
      <c r="AS48" s="7">
        <f t="shared" si="24"/>
        <v>2798.8248106361066</v>
      </c>
      <c r="AT48" s="7">
        <f t="shared" si="24"/>
        <v>3045.5913612899549</v>
      </c>
      <c r="AU48" s="7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2:66" x14ac:dyDescent="0.35"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2:66" x14ac:dyDescent="0.35">
      <c r="B50" s="1" t="s">
        <v>35</v>
      </c>
      <c r="C50" s="1"/>
    </row>
    <row r="51" spans="2:66" x14ac:dyDescent="0.35">
      <c r="B51" t="s">
        <v>15</v>
      </c>
      <c r="C51" s="4">
        <v>0</v>
      </c>
      <c r="D51" s="7">
        <f t="shared" ref="D51:AT51" si="25">C55</f>
        <v>0</v>
      </c>
      <c r="E51" s="7">
        <f t="shared" si="25"/>
        <v>0</v>
      </c>
      <c r="F51" s="7">
        <f t="shared" si="25"/>
        <v>0</v>
      </c>
      <c r="G51" s="7">
        <f t="shared" si="25"/>
        <v>0</v>
      </c>
      <c r="H51" s="7">
        <f t="shared" si="25"/>
        <v>0</v>
      </c>
      <c r="I51" s="7">
        <f t="shared" si="25"/>
        <v>0</v>
      </c>
      <c r="J51" s="7">
        <f t="shared" si="25"/>
        <v>0</v>
      </c>
      <c r="K51" s="7">
        <f t="shared" si="25"/>
        <v>0</v>
      </c>
      <c r="L51" s="7">
        <f t="shared" si="25"/>
        <v>0</v>
      </c>
      <c r="M51" s="7">
        <f t="shared" si="25"/>
        <v>0</v>
      </c>
      <c r="N51" s="7">
        <f t="shared" si="25"/>
        <v>0</v>
      </c>
      <c r="O51" s="7">
        <f t="shared" si="25"/>
        <v>0</v>
      </c>
      <c r="P51" s="7">
        <f t="shared" si="25"/>
        <v>0</v>
      </c>
      <c r="Q51" s="7">
        <f t="shared" si="25"/>
        <v>0</v>
      </c>
      <c r="R51" s="7">
        <f t="shared" si="25"/>
        <v>0</v>
      </c>
      <c r="S51" s="7">
        <f t="shared" si="25"/>
        <v>0</v>
      </c>
      <c r="T51" s="7">
        <f t="shared" si="25"/>
        <v>0</v>
      </c>
      <c r="U51" s="7">
        <f t="shared" si="25"/>
        <v>0</v>
      </c>
      <c r="V51" s="7">
        <f t="shared" si="25"/>
        <v>0</v>
      </c>
      <c r="W51" s="7">
        <f t="shared" si="25"/>
        <v>0</v>
      </c>
      <c r="X51" s="7">
        <f t="shared" si="25"/>
        <v>0</v>
      </c>
      <c r="Y51" s="7">
        <f t="shared" si="25"/>
        <v>0</v>
      </c>
      <c r="Z51" s="7">
        <f t="shared" si="25"/>
        <v>0</v>
      </c>
      <c r="AA51" s="7">
        <f t="shared" si="25"/>
        <v>0</v>
      </c>
      <c r="AB51" s="7">
        <f t="shared" si="25"/>
        <v>0</v>
      </c>
      <c r="AC51" s="7">
        <f t="shared" si="25"/>
        <v>0</v>
      </c>
      <c r="AD51" s="7">
        <f t="shared" si="25"/>
        <v>0</v>
      </c>
      <c r="AE51" s="7">
        <f t="shared" si="25"/>
        <v>0</v>
      </c>
      <c r="AF51" s="7">
        <f t="shared" si="25"/>
        <v>0</v>
      </c>
      <c r="AG51" s="7">
        <f t="shared" si="25"/>
        <v>0</v>
      </c>
      <c r="AH51" s="7">
        <f t="shared" si="25"/>
        <v>0</v>
      </c>
      <c r="AI51" s="7">
        <f t="shared" si="25"/>
        <v>0</v>
      </c>
      <c r="AJ51" s="7">
        <f t="shared" si="25"/>
        <v>0</v>
      </c>
      <c r="AK51" s="7">
        <f t="shared" si="25"/>
        <v>0</v>
      </c>
      <c r="AL51" s="7">
        <f t="shared" si="25"/>
        <v>0</v>
      </c>
      <c r="AM51" s="7">
        <f t="shared" si="25"/>
        <v>0</v>
      </c>
      <c r="AN51" s="7">
        <f t="shared" si="25"/>
        <v>0</v>
      </c>
      <c r="AO51" s="7">
        <f t="shared" si="25"/>
        <v>0</v>
      </c>
      <c r="AP51" s="7">
        <f t="shared" si="25"/>
        <v>0</v>
      </c>
      <c r="AQ51" s="7">
        <f t="shared" si="25"/>
        <v>0</v>
      </c>
      <c r="AR51" s="7">
        <f t="shared" si="25"/>
        <v>0</v>
      </c>
      <c r="AS51" s="7">
        <f t="shared" si="25"/>
        <v>0</v>
      </c>
      <c r="AT51" s="7">
        <f t="shared" si="25"/>
        <v>0</v>
      </c>
    </row>
    <row r="52" spans="2:66" x14ac:dyDescent="0.35">
      <c r="B52" t="s">
        <v>16</v>
      </c>
      <c r="C52" s="3">
        <f t="shared" ref="C52:AT52" si="26">C16</f>
        <v>0</v>
      </c>
      <c r="D52" s="3">
        <f t="shared" si="26"/>
        <v>0</v>
      </c>
      <c r="E52" s="3">
        <f t="shared" si="26"/>
        <v>0</v>
      </c>
      <c r="F52" s="3">
        <f t="shared" si="26"/>
        <v>0</v>
      </c>
      <c r="G52" s="3">
        <f t="shared" si="26"/>
        <v>0</v>
      </c>
      <c r="H52" s="3">
        <f t="shared" si="26"/>
        <v>0</v>
      </c>
      <c r="I52" s="3">
        <f t="shared" si="26"/>
        <v>0</v>
      </c>
      <c r="J52" s="3">
        <f t="shared" si="26"/>
        <v>0</v>
      </c>
      <c r="K52" s="3">
        <f t="shared" si="26"/>
        <v>0</v>
      </c>
      <c r="L52" s="3">
        <f t="shared" si="26"/>
        <v>0</v>
      </c>
      <c r="M52" s="3">
        <f t="shared" si="26"/>
        <v>0</v>
      </c>
      <c r="N52" s="3">
        <f t="shared" si="26"/>
        <v>0</v>
      </c>
      <c r="O52" s="3">
        <f t="shared" si="26"/>
        <v>0</v>
      </c>
      <c r="P52" s="3">
        <f t="shared" si="26"/>
        <v>0</v>
      </c>
      <c r="Q52" s="3">
        <f t="shared" si="26"/>
        <v>0</v>
      </c>
      <c r="R52" s="3">
        <f t="shared" si="26"/>
        <v>0</v>
      </c>
      <c r="S52" s="3">
        <f t="shared" si="26"/>
        <v>0</v>
      </c>
      <c r="T52" s="3">
        <f t="shared" si="26"/>
        <v>0</v>
      </c>
      <c r="U52" s="3">
        <f t="shared" si="26"/>
        <v>0</v>
      </c>
      <c r="V52" s="3">
        <f t="shared" si="26"/>
        <v>0</v>
      </c>
      <c r="W52" s="3">
        <f t="shared" si="26"/>
        <v>0</v>
      </c>
      <c r="X52" s="3">
        <f t="shared" si="26"/>
        <v>0</v>
      </c>
      <c r="Y52" s="3">
        <f t="shared" si="26"/>
        <v>0</v>
      </c>
      <c r="Z52" s="3">
        <f t="shared" si="26"/>
        <v>0</v>
      </c>
      <c r="AA52" s="3">
        <f t="shared" si="26"/>
        <v>0</v>
      </c>
      <c r="AB52" s="3">
        <f t="shared" si="26"/>
        <v>0</v>
      </c>
      <c r="AC52" s="3">
        <f t="shared" si="26"/>
        <v>0</v>
      </c>
      <c r="AD52" s="3">
        <f t="shared" si="26"/>
        <v>0</v>
      </c>
      <c r="AE52" s="3">
        <f t="shared" si="26"/>
        <v>0</v>
      </c>
      <c r="AF52" s="3">
        <f t="shared" si="26"/>
        <v>0</v>
      </c>
      <c r="AG52" s="3">
        <f t="shared" si="26"/>
        <v>0</v>
      </c>
      <c r="AH52" s="3">
        <f t="shared" si="26"/>
        <v>0</v>
      </c>
      <c r="AI52" s="3">
        <f t="shared" si="26"/>
        <v>0</v>
      </c>
      <c r="AJ52" s="3">
        <f t="shared" si="26"/>
        <v>0</v>
      </c>
      <c r="AK52" s="3">
        <f t="shared" si="26"/>
        <v>0</v>
      </c>
      <c r="AL52" s="3">
        <f t="shared" si="26"/>
        <v>0</v>
      </c>
      <c r="AM52" s="3">
        <f t="shared" si="26"/>
        <v>0</v>
      </c>
      <c r="AN52" s="3">
        <f t="shared" si="26"/>
        <v>0</v>
      </c>
      <c r="AO52" s="3">
        <f t="shared" si="26"/>
        <v>0</v>
      </c>
      <c r="AP52" s="3">
        <f t="shared" si="26"/>
        <v>0</v>
      </c>
      <c r="AQ52" s="3">
        <f t="shared" si="26"/>
        <v>0</v>
      </c>
      <c r="AR52" s="3">
        <f t="shared" si="26"/>
        <v>0</v>
      </c>
      <c r="AS52" s="3">
        <f t="shared" si="26"/>
        <v>0</v>
      </c>
      <c r="AT52" s="3">
        <f t="shared" si="26"/>
        <v>0</v>
      </c>
    </row>
    <row r="53" spans="2:66" x14ac:dyDescent="0.35">
      <c r="B53" t="s">
        <v>18</v>
      </c>
      <c r="C53" s="11">
        <f>C46</f>
        <v>7.0000000000000007E-2</v>
      </c>
      <c r="D53" s="11">
        <f t="shared" ref="D53:AT53" si="27">D46</f>
        <v>7.0000000000000007E-2</v>
      </c>
      <c r="E53" s="11">
        <f t="shared" si="27"/>
        <v>7.0000000000000007E-2</v>
      </c>
      <c r="F53" s="11">
        <f t="shared" si="27"/>
        <v>7.0000000000000007E-2</v>
      </c>
      <c r="G53" s="11">
        <f t="shared" si="27"/>
        <v>7.0000000000000007E-2</v>
      </c>
      <c r="H53" s="11">
        <f t="shared" si="27"/>
        <v>7.0000000000000007E-2</v>
      </c>
      <c r="I53" s="11">
        <f t="shared" si="27"/>
        <v>7.0000000000000007E-2</v>
      </c>
      <c r="J53" s="11">
        <f t="shared" si="27"/>
        <v>7.0000000000000007E-2</v>
      </c>
      <c r="K53" s="11">
        <f t="shared" si="27"/>
        <v>7.0000000000000007E-2</v>
      </c>
      <c r="L53" s="11">
        <f t="shared" si="27"/>
        <v>7.0000000000000007E-2</v>
      </c>
      <c r="M53" s="11">
        <f t="shared" si="27"/>
        <v>7.0000000000000007E-2</v>
      </c>
      <c r="N53" s="11">
        <f t="shared" si="27"/>
        <v>7.0000000000000007E-2</v>
      </c>
      <c r="O53" s="11">
        <f t="shared" si="27"/>
        <v>7.0000000000000007E-2</v>
      </c>
      <c r="P53" s="11">
        <f t="shared" si="27"/>
        <v>7.0000000000000007E-2</v>
      </c>
      <c r="Q53" s="11">
        <f t="shared" si="27"/>
        <v>7.0000000000000007E-2</v>
      </c>
      <c r="R53" s="11">
        <f t="shared" si="27"/>
        <v>7.0000000000000007E-2</v>
      </c>
      <c r="S53" s="11">
        <f t="shared" si="27"/>
        <v>7.0000000000000007E-2</v>
      </c>
      <c r="T53" s="11">
        <f t="shared" si="27"/>
        <v>7.0000000000000007E-2</v>
      </c>
      <c r="U53" s="11">
        <f t="shared" si="27"/>
        <v>7.0000000000000007E-2</v>
      </c>
      <c r="V53" s="11">
        <f t="shared" si="27"/>
        <v>7.0000000000000007E-2</v>
      </c>
      <c r="W53" s="11">
        <f t="shared" si="27"/>
        <v>7.0000000000000007E-2</v>
      </c>
      <c r="X53" s="11">
        <f t="shared" si="27"/>
        <v>7.0000000000000007E-2</v>
      </c>
      <c r="Y53" s="11">
        <f t="shared" si="27"/>
        <v>7.0000000000000007E-2</v>
      </c>
      <c r="Z53" s="11">
        <f t="shared" si="27"/>
        <v>7.0000000000000007E-2</v>
      </c>
      <c r="AA53" s="11">
        <f t="shared" si="27"/>
        <v>7.0000000000000007E-2</v>
      </c>
      <c r="AB53" s="11">
        <f t="shared" si="27"/>
        <v>7.0000000000000007E-2</v>
      </c>
      <c r="AC53" s="11">
        <f t="shared" si="27"/>
        <v>7.0000000000000007E-2</v>
      </c>
      <c r="AD53" s="11">
        <f t="shared" si="27"/>
        <v>7.0000000000000007E-2</v>
      </c>
      <c r="AE53" s="11">
        <f t="shared" si="27"/>
        <v>7.0000000000000007E-2</v>
      </c>
      <c r="AF53" s="11">
        <f t="shared" si="27"/>
        <v>7.0000000000000007E-2</v>
      </c>
      <c r="AG53" s="11">
        <f t="shared" si="27"/>
        <v>7.0000000000000007E-2</v>
      </c>
      <c r="AH53" s="11">
        <f t="shared" si="27"/>
        <v>7.0000000000000007E-2</v>
      </c>
      <c r="AI53" s="11">
        <f t="shared" si="27"/>
        <v>7.0000000000000007E-2</v>
      </c>
      <c r="AJ53" s="11">
        <f t="shared" si="27"/>
        <v>7.0000000000000007E-2</v>
      </c>
      <c r="AK53" s="11">
        <f t="shared" si="27"/>
        <v>7.0000000000000007E-2</v>
      </c>
      <c r="AL53" s="11">
        <f t="shared" si="27"/>
        <v>7.0000000000000007E-2</v>
      </c>
      <c r="AM53" s="11">
        <f t="shared" si="27"/>
        <v>7.0000000000000007E-2</v>
      </c>
      <c r="AN53" s="11">
        <f t="shared" si="27"/>
        <v>7.0000000000000007E-2</v>
      </c>
      <c r="AO53" s="11">
        <f t="shared" si="27"/>
        <v>7.0000000000000007E-2</v>
      </c>
      <c r="AP53" s="11">
        <f t="shared" si="27"/>
        <v>7.0000000000000007E-2</v>
      </c>
      <c r="AQ53" s="11">
        <f t="shared" si="27"/>
        <v>7.0000000000000007E-2</v>
      </c>
      <c r="AR53" s="11">
        <f t="shared" si="27"/>
        <v>7.0000000000000007E-2</v>
      </c>
      <c r="AS53" s="11">
        <f t="shared" si="27"/>
        <v>7.0000000000000007E-2</v>
      </c>
      <c r="AT53" s="11">
        <f t="shared" si="27"/>
        <v>7.0000000000000007E-2</v>
      </c>
    </row>
    <row r="54" spans="2:66" x14ac:dyDescent="0.35">
      <c r="B54" t="s">
        <v>17</v>
      </c>
      <c r="C54" s="6">
        <f>C51*(C53)+C52*(C53/2)</f>
        <v>0</v>
      </c>
      <c r="D54" s="6">
        <f t="shared" ref="D54:AT54" si="28">D51*(D53)+D52*(D53/2)</f>
        <v>0</v>
      </c>
      <c r="E54" s="6">
        <f t="shared" si="28"/>
        <v>0</v>
      </c>
      <c r="F54" s="6">
        <f t="shared" si="28"/>
        <v>0</v>
      </c>
      <c r="G54" s="6">
        <f t="shared" si="28"/>
        <v>0</v>
      </c>
      <c r="H54" s="6">
        <f t="shared" si="28"/>
        <v>0</v>
      </c>
      <c r="I54" s="6">
        <f t="shared" si="28"/>
        <v>0</v>
      </c>
      <c r="J54" s="6">
        <f t="shared" si="28"/>
        <v>0</v>
      </c>
      <c r="K54" s="6">
        <f t="shared" si="28"/>
        <v>0</v>
      </c>
      <c r="L54" s="6">
        <f t="shared" si="28"/>
        <v>0</v>
      </c>
      <c r="M54" s="6">
        <f t="shared" si="28"/>
        <v>0</v>
      </c>
      <c r="N54" s="6">
        <f t="shared" si="28"/>
        <v>0</v>
      </c>
      <c r="O54" s="6">
        <f t="shared" si="28"/>
        <v>0</v>
      </c>
      <c r="P54" s="6">
        <f t="shared" si="28"/>
        <v>0</v>
      </c>
      <c r="Q54" s="6">
        <f t="shared" si="28"/>
        <v>0</v>
      </c>
      <c r="R54" s="6">
        <f t="shared" si="28"/>
        <v>0</v>
      </c>
      <c r="S54" s="6">
        <f t="shared" si="28"/>
        <v>0</v>
      </c>
      <c r="T54" s="6">
        <f t="shared" si="28"/>
        <v>0</v>
      </c>
      <c r="U54" s="6">
        <f t="shared" si="28"/>
        <v>0</v>
      </c>
      <c r="V54" s="6">
        <f t="shared" si="28"/>
        <v>0</v>
      </c>
      <c r="W54" s="6">
        <f t="shared" si="28"/>
        <v>0</v>
      </c>
      <c r="X54" s="6">
        <f t="shared" si="28"/>
        <v>0</v>
      </c>
      <c r="Y54" s="6">
        <f t="shared" si="28"/>
        <v>0</v>
      </c>
      <c r="Z54" s="6">
        <f t="shared" si="28"/>
        <v>0</v>
      </c>
      <c r="AA54" s="6">
        <f t="shared" si="28"/>
        <v>0</v>
      </c>
      <c r="AB54" s="6">
        <f t="shared" si="28"/>
        <v>0</v>
      </c>
      <c r="AC54" s="6">
        <f t="shared" si="28"/>
        <v>0</v>
      </c>
      <c r="AD54" s="6">
        <f t="shared" si="28"/>
        <v>0</v>
      </c>
      <c r="AE54" s="6">
        <f t="shared" si="28"/>
        <v>0</v>
      </c>
      <c r="AF54" s="6">
        <f t="shared" si="28"/>
        <v>0</v>
      </c>
      <c r="AG54" s="6">
        <f t="shared" si="28"/>
        <v>0</v>
      </c>
      <c r="AH54" s="6">
        <f t="shared" si="28"/>
        <v>0</v>
      </c>
      <c r="AI54" s="6">
        <f t="shared" si="28"/>
        <v>0</v>
      </c>
      <c r="AJ54" s="6">
        <f t="shared" si="28"/>
        <v>0</v>
      </c>
      <c r="AK54" s="6">
        <f t="shared" si="28"/>
        <v>0</v>
      </c>
      <c r="AL54" s="6">
        <f t="shared" si="28"/>
        <v>0</v>
      </c>
      <c r="AM54" s="6">
        <f t="shared" si="28"/>
        <v>0</v>
      </c>
      <c r="AN54" s="6">
        <f t="shared" si="28"/>
        <v>0</v>
      </c>
      <c r="AO54" s="6">
        <f t="shared" si="28"/>
        <v>0</v>
      </c>
      <c r="AP54" s="6">
        <f t="shared" si="28"/>
        <v>0</v>
      </c>
      <c r="AQ54" s="6">
        <f t="shared" si="28"/>
        <v>0</v>
      </c>
      <c r="AR54" s="6">
        <f t="shared" si="28"/>
        <v>0</v>
      </c>
      <c r="AS54" s="6">
        <f t="shared" si="28"/>
        <v>0</v>
      </c>
      <c r="AT54" s="6">
        <f t="shared" si="28"/>
        <v>0</v>
      </c>
    </row>
    <row r="55" spans="2:66" x14ac:dyDescent="0.35">
      <c r="B55" t="s">
        <v>19</v>
      </c>
      <c r="C55" s="7">
        <f>C51+C52+C54</f>
        <v>0</v>
      </c>
      <c r="D55" s="7">
        <f t="shared" ref="D55:AT55" si="29">D51+D52+D54</f>
        <v>0</v>
      </c>
      <c r="E55" s="7">
        <f t="shared" si="29"/>
        <v>0</v>
      </c>
      <c r="F55" s="7">
        <f t="shared" si="29"/>
        <v>0</v>
      </c>
      <c r="G55" s="7">
        <f t="shared" si="29"/>
        <v>0</v>
      </c>
      <c r="H55" s="7">
        <f t="shared" si="29"/>
        <v>0</v>
      </c>
      <c r="I55" s="7">
        <f t="shared" si="29"/>
        <v>0</v>
      </c>
      <c r="J55" s="7">
        <f t="shared" si="29"/>
        <v>0</v>
      </c>
      <c r="K55" s="7">
        <f t="shared" si="29"/>
        <v>0</v>
      </c>
      <c r="L55" s="7">
        <f t="shared" si="29"/>
        <v>0</v>
      </c>
      <c r="M55" s="7">
        <f t="shared" si="29"/>
        <v>0</v>
      </c>
      <c r="N55" s="7">
        <f t="shared" si="29"/>
        <v>0</v>
      </c>
      <c r="O55" s="7">
        <f t="shared" si="29"/>
        <v>0</v>
      </c>
      <c r="P55" s="7">
        <f t="shared" si="29"/>
        <v>0</v>
      </c>
      <c r="Q55" s="7">
        <f t="shared" si="29"/>
        <v>0</v>
      </c>
      <c r="R55" s="7">
        <f t="shared" si="29"/>
        <v>0</v>
      </c>
      <c r="S55" s="7">
        <f t="shared" si="29"/>
        <v>0</v>
      </c>
      <c r="T55" s="7">
        <f t="shared" si="29"/>
        <v>0</v>
      </c>
      <c r="U55" s="7">
        <f t="shared" si="29"/>
        <v>0</v>
      </c>
      <c r="V55" s="7">
        <f t="shared" si="29"/>
        <v>0</v>
      </c>
      <c r="W55" s="7">
        <f t="shared" si="29"/>
        <v>0</v>
      </c>
      <c r="X55" s="7">
        <f t="shared" si="29"/>
        <v>0</v>
      </c>
      <c r="Y55" s="7">
        <f t="shared" si="29"/>
        <v>0</v>
      </c>
      <c r="Z55" s="7">
        <f t="shared" si="29"/>
        <v>0</v>
      </c>
      <c r="AA55" s="7">
        <f t="shared" si="29"/>
        <v>0</v>
      </c>
      <c r="AB55" s="7">
        <f t="shared" si="29"/>
        <v>0</v>
      </c>
      <c r="AC55" s="7">
        <f t="shared" si="29"/>
        <v>0</v>
      </c>
      <c r="AD55" s="7">
        <f t="shared" si="29"/>
        <v>0</v>
      </c>
      <c r="AE55" s="7">
        <f t="shared" si="29"/>
        <v>0</v>
      </c>
      <c r="AF55" s="7">
        <f t="shared" si="29"/>
        <v>0</v>
      </c>
      <c r="AG55" s="7">
        <f t="shared" si="29"/>
        <v>0</v>
      </c>
      <c r="AH55" s="7">
        <f t="shared" si="29"/>
        <v>0</v>
      </c>
      <c r="AI55" s="7">
        <f t="shared" si="29"/>
        <v>0</v>
      </c>
      <c r="AJ55" s="7">
        <f t="shared" si="29"/>
        <v>0</v>
      </c>
      <c r="AK55" s="7">
        <f t="shared" si="29"/>
        <v>0</v>
      </c>
      <c r="AL55" s="7">
        <f t="shared" si="29"/>
        <v>0</v>
      </c>
      <c r="AM55" s="7">
        <f t="shared" si="29"/>
        <v>0</v>
      </c>
      <c r="AN55" s="7">
        <f t="shared" si="29"/>
        <v>0</v>
      </c>
      <c r="AO55" s="7">
        <f t="shared" si="29"/>
        <v>0</v>
      </c>
      <c r="AP55" s="7">
        <f t="shared" si="29"/>
        <v>0</v>
      </c>
      <c r="AQ55" s="7">
        <f t="shared" si="29"/>
        <v>0</v>
      </c>
      <c r="AR55" s="7">
        <f t="shared" si="29"/>
        <v>0</v>
      </c>
      <c r="AS55" s="7">
        <f t="shared" si="29"/>
        <v>0</v>
      </c>
      <c r="AT55" s="7">
        <f t="shared" si="29"/>
        <v>0</v>
      </c>
    </row>
    <row r="57" spans="2:66" x14ac:dyDescent="0.35">
      <c r="B57" s="1" t="s">
        <v>30</v>
      </c>
      <c r="C57" s="1"/>
    </row>
    <row r="58" spans="2:66" x14ac:dyDescent="0.35">
      <c r="B58" t="s">
        <v>15</v>
      </c>
      <c r="C58" s="4">
        <v>-30</v>
      </c>
      <c r="D58" s="7">
        <f>C62</f>
        <v>-31.231189199999999</v>
      </c>
      <c r="E58" s="7">
        <f t="shared" ref="E58:AT58" si="30">D62</f>
        <v>-32.648562670319997</v>
      </c>
      <c r="F58" s="7">
        <f t="shared" si="30"/>
        <v>-33.296141241119464</v>
      </c>
      <c r="G58" s="7">
        <f t="shared" si="30"/>
        <v>-35.580021408234579</v>
      </c>
      <c r="H58" s="7">
        <f t="shared" si="30"/>
        <v>-32.226065798682178</v>
      </c>
      <c r="I58" s="7">
        <f t="shared" si="30"/>
        <v>-30.102296752655782</v>
      </c>
      <c r="J58" s="7">
        <f t="shared" si="30"/>
        <v>-26.390096610548067</v>
      </c>
      <c r="K58" s="7">
        <f t="shared" si="30"/>
        <v>-21.662509281692724</v>
      </c>
      <c r="L58" s="7">
        <f t="shared" si="30"/>
        <v>-16.431747429998179</v>
      </c>
      <c r="M58" s="7">
        <f t="shared" si="30"/>
        <v>-10.114664612324301</v>
      </c>
      <c r="N58" s="7">
        <f t="shared" si="30"/>
        <v>-2.6045652916127429</v>
      </c>
      <c r="O58" s="7">
        <f t="shared" si="30"/>
        <v>-1.4258861037526132</v>
      </c>
      <c r="P58" s="7">
        <f t="shared" si="30"/>
        <v>0.54854897017849502</v>
      </c>
      <c r="Q58" s="7">
        <f t="shared" si="30"/>
        <v>1.4026922828892565</v>
      </c>
      <c r="R58" s="7">
        <f t="shared" si="30"/>
        <v>1.6723570231306415</v>
      </c>
      <c r="S58" s="7">
        <f t="shared" si="30"/>
        <v>-2.8578587249489975</v>
      </c>
      <c r="T58" s="7">
        <f t="shared" si="30"/>
        <v>-7.7630895694834026</v>
      </c>
      <c r="U58" s="7">
        <f t="shared" si="30"/>
        <v>-13.074884694120893</v>
      </c>
      <c r="V58" s="7">
        <f t="shared" si="30"/>
        <v>-18.827028250472139</v>
      </c>
      <c r="W58" s="7">
        <f t="shared" si="30"/>
        <v>-25.055678679023352</v>
      </c>
      <c r="X58" s="7">
        <f t="shared" si="30"/>
        <v>-24.165790493692732</v>
      </c>
      <c r="Y58" s="7">
        <f t="shared" si="30"/>
        <v>-21.388446955559012</v>
      </c>
      <c r="Z58" s="7">
        <f t="shared" si="30"/>
        <v>-20.286686779720934</v>
      </c>
      <c r="AA58" s="7">
        <f t="shared" si="30"/>
        <v>-17.116603123836441</v>
      </c>
      <c r="AB58" s="7">
        <f t="shared" si="30"/>
        <v>-12.589299617705107</v>
      </c>
      <c r="AC58" s="7">
        <f t="shared" si="30"/>
        <v>-6.6179431435375857</v>
      </c>
      <c r="AD58" s="7">
        <f t="shared" si="30"/>
        <v>2.5027039340684003</v>
      </c>
      <c r="AE58" s="7">
        <f t="shared" si="30"/>
        <v>13.916533961764818</v>
      </c>
      <c r="AF58" s="7">
        <f t="shared" si="30"/>
        <v>15.169981173563727</v>
      </c>
      <c r="AG58" s="7">
        <f t="shared" si="30"/>
        <v>-10.206665038985518</v>
      </c>
      <c r="AH58" s="7">
        <f t="shared" si="30"/>
        <v>-1.4690776816696416</v>
      </c>
      <c r="AI58" s="7">
        <f t="shared" si="30"/>
        <v>9.5905691819838612</v>
      </c>
      <c r="AJ58" s="7">
        <f t="shared" si="30"/>
        <v>23.169200541249587</v>
      </c>
      <c r="AK58" s="7">
        <f t="shared" si="30"/>
        <v>26.853351099361056</v>
      </c>
      <c r="AL58" s="7">
        <f t="shared" si="30"/>
        <v>21.578499626892</v>
      </c>
      <c r="AM58" s="7">
        <f t="shared" si="30"/>
        <v>14.212290319089634</v>
      </c>
      <c r="AN58" s="7">
        <f t="shared" si="30"/>
        <v>4.616598243811449</v>
      </c>
      <c r="AO58" s="7">
        <f t="shared" si="30"/>
        <v>5.098214205295001</v>
      </c>
      <c r="AP58" s="7">
        <f t="shared" si="30"/>
        <v>5.6044407424103619</v>
      </c>
      <c r="AQ58" s="7">
        <f t="shared" si="30"/>
        <v>6.1365354555723179</v>
      </c>
      <c r="AR58" s="7">
        <f t="shared" si="30"/>
        <v>6.6958202085768503</v>
      </c>
      <c r="AS58" s="7">
        <f t="shared" si="30"/>
        <v>7.2836844124599143</v>
      </c>
      <c r="AT58" s="7">
        <f t="shared" si="30"/>
        <v>7.9015884771614022</v>
      </c>
    </row>
    <row r="59" spans="2:66" x14ac:dyDescent="0.35">
      <c r="B59" t="s">
        <v>16</v>
      </c>
      <c r="C59" s="3">
        <f t="shared" ref="C59:AT59" si="31">C31</f>
        <v>0.3960000000000008</v>
      </c>
      <c r="D59" s="3">
        <f t="shared" si="31"/>
        <v>0.28020000000000067</v>
      </c>
      <c r="E59" s="3">
        <f t="shared" si="31"/>
        <v>1.1048700000000018</v>
      </c>
      <c r="F59" s="3">
        <f t="shared" si="31"/>
        <v>-0.45352949999999481</v>
      </c>
      <c r="G59" s="3">
        <f t="shared" si="31"/>
        <v>5.1558695400000119</v>
      </c>
      <c r="H59" s="3">
        <f t="shared" si="31"/>
        <v>3.7801150964999941</v>
      </c>
      <c r="I59" s="3">
        <f t="shared" si="31"/>
        <v>5.2134581376450129</v>
      </c>
      <c r="J59" s="3">
        <f t="shared" si="31"/>
        <v>5.9886202212024777</v>
      </c>
      <c r="K59" s="3">
        <f t="shared" si="31"/>
        <v>6.217813506215272</v>
      </c>
      <c r="L59" s="3">
        <f t="shared" si="31"/>
        <v>7.0049208853981888</v>
      </c>
      <c r="M59" s="3">
        <f t="shared" si="31"/>
        <v>7.8396644049164337</v>
      </c>
      <c r="N59" s="3">
        <f t="shared" si="31"/>
        <v>1.2831113007733563</v>
      </c>
      <c r="O59" s="3">
        <f t="shared" si="31"/>
        <v>1.9971675576181056</v>
      </c>
      <c r="P59" s="3">
        <f t="shared" si="31"/>
        <v>0.80358514270140802</v>
      </c>
      <c r="Q59" s="3">
        <f t="shared" si="31"/>
        <v>0.19203165999388006</v>
      </c>
      <c r="R59" s="3">
        <f t="shared" si="31"/>
        <v>-4.5002864235089248</v>
      </c>
      <c r="S59" s="3">
        <f t="shared" si="31"/>
        <v>-4.6370930525217346</v>
      </c>
      <c r="T59" s="3">
        <f t="shared" si="31"/>
        <v>-4.7857170142686911</v>
      </c>
      <c r="U59" s="3">
        <f t="shared" si="31"/>
        <v>-4.9467438631404477</v>
      </c>
      <c r="V59" s="3">
        <f t="shared" si="31"/>
        <v>-5.1207821085649243</v>
      </c>
      <c r="W59" s="3">
        <f t="shared" si="31"/>
        <v>2.1325395661409772</v>
      </c>
      <c r="X59" s="3">
        <f t="shared" si="31"/>
        <v>3.9274115271537227</v>
      </c>
      <c r="Y59" s="3">
        <f t="shared" si="31"/>
        <v>2.1538958262365071</v>
      </c>
      <c r="Z59" s="3">
        <f t="shared" si="31"/>
        <v>4.1143718014173274</v>
      </c>
      <c r="AA59" s="3">
        <f t="shared" si="31"/>
        <v>5.2673803576221303</v>
      </c>
      <c r="AB59" s="3">
        <f t="shared" si="31"/>
        <v>6.4434814425476574</v>
      </c>
      <c r="AC59" s="3">
        <f t="shared" si="31"/>
        <v>9.2218020015999613</v>
      </c>
      <c r="AD59" s="3">
        <f t="shared" si="31"/>
        <v>11.010235807080932</v>
      </c>
      <c r="AE59" s="3">
        <f t="shared" si="31"/>
        <v>0.52880144932253614</v>
      </c>
      <c r="AF59" s="3">
        <f t="shared" si="31"/>
        <v>-25.500299595844524</v>
      </c>
      <c r="AG59" s="3">
        <f t="shared" si="31"/>
        <v>9.028470519046401</v>
      </c>
      <c r="AH59" s="3">
        <f t="shared" si="31"/>
        <v>10.85731240133277</v>
      </c>
      <c r="AI59" s="3">
        <f t="shared" si="31"/>
        <v>12.762472111614599</v>
      </c>
      <c r="AJ59" s="3">
        <f t="shared" si="31"/>
        <v>2.4379156652075622</v>
      </c>
      <c r="AK59" s="3">
        <f t="shared" si="31"/>
        <v>-6.4814565000696263</v>
      </c>
      <c r="AL59" s="3">
        <f t="shared" si="31"/>
        <v>-8.2578817597743139</v>
      </c>
      <c r="AM59" s="3">
        <f t="shared" si="31"/>
        <v>-10.064784857475175</v>
      </c>
      <c r="AN59" s="3">
        <f t="shared" si="31"/>
        <v>0.23958635973359321</v>
      </c>
      <c r="AO59" s="3">
        <f t="shared" si="31"/>
        <v>0.23958635973359321</v>
      </c>
      <c r="AP59" s="3">
        <f t="shared" si="31"/>
        <v>0.23958635973359321</v>
      </c>
      <c r="AQ59" s="3">
        <f t="shared" si="31"/>
        <v>0.23958635973359321</v>
      </c>
      <c r="AR59" s="3">
        <f t="shared" si="31"/>
        <v>0.23958635973359321</v>
      </c>
      <c r="AS59" s="3">
        <f t="shared" si="31"/>
        <v>0.23958635973359321</v>
      </c>
      <c r="AT59" s="3">
        <f t="shared" si="31"/>
        <v>0.23958635973359321</v>
      </c>
    </row>
    <row r="60" spans="2:66" x14ac:dyDescent="0.35">
      <c r="B60" t="s">
        <v>18</v>
      </c>
      <c r="C60" s="11">
        <f t="shared" ref="C60:AT60" si="32">C53*(1-C14)</f>
        <v>5.460000000000001E-2</v>
      </c>
      <c r="D60" s="11">
        <f t="shared" si="32"/>
        <v>5.460000000000001E-2</v>
      </c>
      <c r="E60" s="11">
        <f t="shared" si="32"/>
        <v>5.460000000000001E-2</v>
      </c>
      <c r="F60" s="11">
        <f t="shared" si="32"/>
        <v>5.460000000000001E-2</v>
      </c>
      <c r="G60" s="11">
        <f t="shared" si="32"/>
        <v>5.460000000000001E-2</v>
      </c>
      <c r="H60" s="11">
        <f t="shared" si="32"/>
        <v>5.460000000000001E-2</v>
      </c>
      <c r="I60" s="11">
        <f t="shared" si="32"/>
        <v>5.460000000000001E-2</v>
      </c>
      <c r="J60" s="11">
        <f t="shared" si="32"/>
        <v>5.3900000000000003E-2</v>
      </c>
      <c r="K60" s="11">
        <f t="shared" si="32"/>
        <v>5.3200000000000004E-2</v>
      </c>
      <c r="L60" s="11">
        <f t="shared" si="32"/>
        <v>5.3200000000000004E-2</v>
      </c>
      <c r="M60" s="11">
        <f t="shared" si="32"/>
        <v>5.3200000000000004E-2</v>
      </c>
      <c r="N60" s="11">
        <f t="shared" si="32"/>
        <v>5.3200000000000004E-2</v>
      </c>
      <c r="O60" s="11">
        <f t="shared" si="32"/>
        <v>5.3200000000000004E-2</v>
      </c>
      <c r="P60" s="11">
        <f t="shared" si="32"/>
        <v>5.3200000000000004E-2</v>
      </c>
      <c r="Q60" s="11">
        <f t="shared" si="32"/>
        <v>5.1800000000000006E-2</v>
      </c>
      <c r="R60" s="11">
        <f t="shared" si="32"/>
        <v>5.1800000000000006E-2</v>
      </c>
      <c r="S60" s="11">
        <f t="shared" si="32"/>
        <v>5.1800000000000006E-2</v>
      </c>
      <c r="T60" s="11">
        <f t="shared" si="32"/>
        <v>5.1800000000000006E-2</v>
      </c>
      <c r="U60" s="11">
        <f t="shared" si="32"/>
        <v>5.1800000000000006E-2</v>
      </c>
      <c r="V60" s="11">
        <f t="shared" si="32"/>
        <v>5.1800000000000006E-2</v>
      </c>
      <c r="W60" s="11">
        <f t="shared" si="32"/>
        <v>5.1800000000000006E-2</v>
      </c>
      <c r="X60" s="11">
        <f t="shared" si="32"/>
        <v>5.1800000000000006E-2</v>
      </c>
      <c r="Y60" s="11">
        <f t="shared" si="32"/>
        <v>5.1800000000000006E-2</v>
      </c>
      <c r="Z60" s="11">
        <f t="shared" si="32"/>
        <v>5.1800000000000006E-2</v>
      </c>
      <c r="AA60" s="11">
        <f t="shared" si="32"/>
        <v>5.1100000000000007E-2</v>
      </c>
      <c r="AB60" s="11">
        <f t="shared" si="32"/>
        <v>5.04E-2</v>
      </c>
      <c r="AC60" s="11">
        <f t="shared" si="32"/>
        <v>5.04E-2</v>
      </c>
      <c r="AD60" s="11">
        <f t="shared" si="32"/>
        <v>5.04E-2</v>
      </c>
      <c r="AE60" s="11">
        <f t="shared" si="32"/>
        <v>5.1100000000000007E-2</v>
      </c>
      <c r="AF60" s="11">
        <f t="shared" si="32"/>
        <v>5.1100000000000007E-2</v>
      </c>
      <c r="AG60" s="11">
        <f t="shared" si="32"/>
        <v>5.1100000000000007E-2</v>
      </c>
      <c r="AH60" s="11">
        <f t="shared" si="32"/>
        <v>5.1100000000000007E-2</v>
      </c>
      <c r="AI60" s="11">
        <f t="shared" si="32"/>
        <v>5.1100000000000007E-2</v>
      </c>
      <c r="AJ60" s="11">
        <f t="shared" si="32"/>
        <v>5.1100000000000007E-2</v>
      </c>
      <c r="AK60" s="11">
        <f t="shared" si="32"/>
        <v>5.1100000000000007E-2</v>
      </c>
      <c r="AL60" s="11">
        <f t="shared" si="32"/>
        <v>5.1100000000000007E-2</v>
      </c>
      <c r="AM60" s="11">
        <f t="shared" si="32"/>
        <v>5.1100000000000007E-2</v>
      </c>
      <c r="AN60" s="11">
        <f t="shared" si="32"/>
        <v>5.1100000000000007E-2</v>
      </c>
      <c r="AO60" s="11">
        <f t="shared" si="32"/>
        <v>5.1100000000000007E-2</v>
      </c>
      <c r="AP60" s="11">
        <f t="shared" si="32"/>
        <v>5.1100000000000007E-2</v>
      </c>
      <c r="AQ60" s="11">
        <f t="shared" si="32"/>
        <v>5.1100000000000007E-2</v>
      </c>
      <c r="AR60" s="11">
        <f t="shared" si="32"/>
        <v>5.1100000000000007E-2</v>
      </c>
      <c r="AS60" s="11">
        <f t="shared" si="32"/>
        <v>5.1100000000000007E-2</v>
      </c>
      <c r="AT60" s="11">
        <f t="shared" si="32"/>
        <v>5.1100000000000007E-2</v>
      </c>
    </row>
    <row r="61" spans="2:66" x14ac:dyDescent="0.35">
      <c r="B61" t="s">
        <v>17</v>
      </c>
      <c r="C61" s="6">
        <f>C58*(C60)+C59*(C60/2)</f>
        <v>-1.6271892000000003</v>
      </c>
      <c r="D61" s="6">
        <f t="shared" ref="D61:AT61" si="33">D58*(D60)+D59*(D60/2)</f>
        <v>-1.6975734703200001</v>
      </c>
      <c r="E61" s="6">
        <f t="shared" si="33"/>
        <v>-1.7524485707994721</v>
      </c>
      <c r="F61" s="6">
        <f t="shared" si="33"/>
        <v>-1.8303506671151228</v>
      </c>
      <c r="G61" s="6">
        <f t="shared" si="33"/>
        <v>-1.8019139304476079</v>
      </c>
      <c r="H61" s="6">
        <f t="shared" si="33"/>
        <v>-1.6563460504735974</v>
      </c>
      <c r="I61" s="6">
        <f t="shared" si="33"/>
        <v>-1.5012579955372973</v>
      </c>
      <c r="J61" s="6">
        <f t="shared" si="33"/>
        <v>-1.2610328923471341</v>
      </c>
      <c r="K61" s="6">
        <f t="shared" si="33"/>
        <v>-0.98705165452072685</v>
      </c>
      <c r="L61" s="6">
        <f t="shared" si="33"/>
        <v>-0.68783806772431144</v>
      </c>
      <c r="M61" s="6">
        <f t="shared" si="33"/>
        <v>-0.32956508420487574</v>
      </c>
      <c r="N61" s="6">
        <f t="shared" si="33"/>
        <v>-0.10443211291322664</v>
      </c>
      <c r="O61" s="6">
        <f t="shared" si="33"/>
        <v>-2.2732483686997422E-2</v>
      </c>
      <c r="P61" s="6">
        <f t="shared" si="33"/>
        <v>5.0558170009353393E-2</v>
      </c>
      <c r="Q61" s="6">
        <f t="shared" si="33"/>
        <v>7.7633080247504996E-2</v>
      </c>
      <c r="R61" s="6">
        <f t="shared" si="33"/>
        <v>-2.9929324570713928E-2</v>
      </c>
      <c r="S61" s="6">
        <f t="shared" si="33"/>
        <v>-0.26813779201267102</v>
      </c>
      <c r="T61" s="6">
        <f t="shared" si="33"/>
        <v>-0.52607811036879948</v>
      </c>
      <c r="U61" s="6">
        <f t="shared" si="33"/>
        <v>-0.80539969321079985</v>
      </c>
      <c r="V61" s="6">
        <f t="shared" si="33"/>
        <v>-1.1078683199862884</v>
      </c>
      <c r="W61" s="6">
        <f t="shared" si="33"/>
        <v>-1.2426513808103585</v>
      </c>
      <c r="X61" s="6">
        <f t="shared" si="33"/>
        <v>-1.1500679890200021</v>
      </c>
      <c r="Y61" s="6">
        <f t="shared" si="33"/>
        <v>-1.0521356503984314</v>
      </c>
      <c r="Z61" s="6">
        <f t="shared" si="33"/>
        <v>-0.9442881455328358</v>
      </c>
      <c r="AA61" s="6">
        <f t="shared" si="33"/>
        <v>-0.74007685149079683</v>
      </c>
      <c r="AB61" s="6">
        <f t="shared" si="33"/>
        <v>-0.47212496838013651</v>
      </c>
      <c r="AC61" s="6">
        <f t="shared" si="33"/>
        <v>-0.1011549239939753</v>
      </c>
      <c r="AD61" s="6">
        <f t="shared" si="33"/>
        <v>0.40359422061548683</v>
      </c>
      <c r="AE61" s="6">
        <f t="shared" si="33"/>
        <v>0.72464576247637313</v>
      </c>
      <c r="AF61" s="6">
        <f t="shared" si="33"/>
        <v>0.12365338329527886</v>
      </c>
      <c r="AG61" s="6">
        <f t="shared" si="33"/>
        <v>-0.29088316173052448</v>
      </c>
      <c r="AH61" s="6">
        <f t="shared" si="33"/>
        <v>0.20233446232073365</v>
      </c>
      <c r="AI61" s="6">
        <f t="shared" si="33"/>
        <v>0.81615924765112835</v>
      </c>
      <c r="AJ61" s="6">
        <f t="shared" si="33"/>
        <v>1.2462348929039073</v>
      </c>
      <c r="AK61" s="6">
        <f t="shared" si="33"/>
        <v>1.2066050276005711</v>
      </c>
      <c r="AL61" s="6">
        <f t="shared" si="33"/>
        <v>0.89167245197194756</v>
      </c>
      <c r="AM61" s="6">
        <f t="shared" si="33"/>
        <v>0.46909278219698969</v>
      </c>
      <c r="AN61" s="6">
        <f t="shared" si="33"/>
        <v>0.24202960174995838</v>
      </c>
      <c r="AO61" s="6">
        <f t="shared" si="33"/>
        <v>0.26664017738176793</v>
      </c>
      <c r="AP61" s="6">
        <f t="shared" si="33"/>
        <v>0.29250835342836284</v>
      </c>
      <c r="AQ61" s="6">
        <f t="shared" si="33"/>
        <v>0.3196983932709388</v>
      </c>
      <c r="AR61" s="6">
        <f t="shared" si="33"/>
        <v>0.34827784414947044</v>
      </c>
      <c r="AS61" s="6">
        <f t="shared" si="33"/>
        <v>0.37831770496789496</v>
      </c>
      <c r="AT61" s="6">
        <f t="shared" si="33"/>
        <v>0.40989260267414102</v>
      </c>
    </row>
    <row r="62" spans="2:66" x14ac:dyDescent="0.35">
      <c r="B62" t="s">
        <v>19</v>
      </c>
      <c r="C62" s="7">
        <f t="shared" ref="C62:AT62" si="34">C58+C59+C61</f>
        <v>-31.231189199999999</v>
      </c>
      <c r="D62" s="7">
        <f t="shared" si="34"/>
        <v>-32.648562670319997</v>
      </c>
      <c r="E62" s="7">
        <f t="shared" si="34"/>
        <v>-33.296141241119464</v>
      </c>
      <c r="F62" s="7">
        <f t="shared" si="34"/>
        <v>-35.580021408234579</v>
      </c>
      <c r="G62" s="7">
        <f t="shared" si="34"/>
        <v>-32.226065798682178</v>
      </c>
      <c r="H62" s="7">
        <f t="shared" si="34"/>
        <v>-30.102296752655782</v>
      </c>
      <c r="I62" s="7">
        <f t="shared" si="34"/>
        <v>-26.390096610548067</v>
      </c>
      <c r="J62" s="7">
        <f t="shared" si="34"/>
        <v>-21.662509281692724</v>
      </c>
      <c r="K62" s="7">
        <f t="shared" si="34"/>
        <v>-16.431747429998179</v>
      </c>
      <c r="L62" s="7">
        <f t="shared" si="34"/>
        <v>-10.114664612324301</v>
      </c>
      <c r="M62" s="7">
        <f t="shared" si="34"/>
        <v>-2.6045652916127429</v>
      </c>
      <c r="N62" s="7">
        <f t="shared" si="34"/>
        <v>-1.4258861037526132</v>
      </c>
      <c r="O62" s="7">
        <f t="shared" si="34"/>
        <v>0.54854897017849502</v>
      </c>
      <c r="P62" s="7">
        <f t="shared" si="34"/>
        <v>1.4026922828892565</v>
      </c>
      <c r="Q62" s="7">
        <f t="shared" si="34"/>
        <v>1.6723570231306415</v>
      </c>
      <c r="R62" s="7">
        <f t="shared" si="34"/>
        <v>-2.8578587249489975</v>
      </c>
      <c r="S62" s="7">
        <f t="shared" si="34"/>
        <v>-7.7630895694834026</v>
      </c>
      <c r="T62" s="7">
        <f t="shared" si="34"/>
        <v>-13.074884694120893</v>
      </c>
      <c r="U62" s="7">
        <f t="shared" si="34"/>
        <v>-18.827028250472139</v>
      </c>
      <c r="V62" s="7">
        <f t="shared" si="34"/>
        <v>-25.055678679023352</v>
      </c>
      <c r="W62" s="7">
        <f t="shared" si="34"/>
        <v>-24.165790493692732</v>
      </c>
      <c r="X62" s="7">
        <f t="shared" si="34"/>
        <v>-21.388446955559012</v>
      </c>
      <c r="Y62" s="7">
        <f t="shared" si="34"/>
        <v>-20.286686779720934</v>
      </c>
      <c r="Z62" s="7">
        <f t="shared" si="34"/>
        <v>-17.116603123836441</v>
      </c>
      <c r="AA62" s="7">
        <f t="shared" si="34"/>
        <v>-12.589299617705107</v>
      </c>
      <c r="AB62" s="7">
        <f t="shared" si="34"/>
        <v>-6.6179431435375857</v>
      </c>
      <c r="AC62" s="7">
        <f t="shared" si="34"/>
        <v>2.5027039340684003</v>
      </c>
      <c r="AD62" s="7">
        <f t="shared" si="34"/>
        <v>13.916533961764818</v>
      </c>
      <c r="AE62" s="7">
        <f t="shared" si="34"/>
        <v>15.169981173563727</v>
      </c>
      <c r="AF62" s="7">
        <f t="shared" si="34"/>
        <v>-10.206665038985518</v>
      </c>
      <c r="AG62" s="7">
        <f t="shared" si="34"/>
        <v>-1.4690776816696416</v>
      </c>
      <c r="AH62" s="7">
        <f t="shared" si="34"/>
        <v>9.5905691819838612</v>
      </c>
      <c r="AI62" s="7">
        <f t="shared" si="34"/>
        <v>23.169200541249587</v>
      </c>
      <c r="AJ62" s="7">
        <f t="shared" si="34"/>
        <v>26.853351099361056</v>
      </c>
      <c r="AK62" s="7">
        <f t="shared" si="34"/>
        <v>21.578499626892</v>
      </c>
      <c r="AL62" s="7">
        <f t="shared" si="34"/>
        <v>14.212290319089634</v>
      </c>
      <c r="AM62" s="7">
        <f t="shared" si="34"/>
        <v>4.616598243811449</v>
      </c>
      <c r="AN62" s="7">
        <f t="shared" si="34"/>
        <v>5.098214205295001</v>
      </c>
      <c r="AO62" s="7">
        <f t="shared" si="34"/>
        <v>5.6044407424103619</v>
      </c>
      <c r="AP62" s="7">
        <f t="shared" si="34"/>
        <v>6.1365354555723179</v>
      </c>
      <c r="AQ62" s="7">
        <f t="shared" si="34"/>
        <v>6.6958202085768503</v>
      </c>
      <c r="AR62" s="7">
        <f t="shared" si="34"/>
        <v>7.2836844124599143</v>
      </c>
      <c r="AS62" s="7">
        <f t="shared" si="34"/>
        <v>7.9015884771614022</v>
      </c>
      <c r="AT62" s="7">
        <f t="shared" si="34"/>
        <v>8.5510674395691364</v>
      </c>
    </row>
    <row r="64" spans="2:66" x14ac:dyDescent="0.35">
      <c r="B64" t="s">
        <v>39</v>
      </c>
      <c r="C64" s="2">
        <v>0.03</v>
      </c>
      <c r="D64" s="2">
        <v>7.0000000000000007E-2</v>
      </c>
      <c r="E64" s="2">
        <v>0.09</v>
      </c>
      <c r="F64" s="2">
        <v>0.15</v>
      </c>
      <c r="G64" s="2">
        <v>0.08</v>
      </c>
      <c r="H64" s="2">
        <v>0.1</v>
      </c>
      <c r="I64" s="2">
        <v>0.1</v>
      </c>
      <c r="J64" s="2">
        <v>0.1</v>
      </c>
      <c r="K64" s="2">
        <v>0.1</v>
      </c>
      <c r="L64" s="2">
        <v>0.1</v>
      </c>
      <c r="M64" s="2">
        <v>0.1</v>
      </c>
      <c r="N64" s="2">
        <v>0.1</v>
      </c>
      <c r="O64" s="2">
        <v>0.1</v>
      </c>
      <c r="P64" s="2">
        <v>0.1</v>
      </c>
      <c r="Q64" s="2">
        <v>0.1</v>
      </c>
      <c r="R64" s="2">
        <v>0.1</v>
      </c>
      <c r="S64" s="2">
        <v>0.1</v>
      </c>
      <c r="T64" s="2">
        <v>0.1</v>
      </c>
      <c r="U64" s="2">
        <v>0.1</v>
      </c>
      <c r="V64" s="2">
        <v>0.1</v>
      </c>
      <c r="W64" s="2">
        <v>0.04</v>
      </c>
      <c r="X64" s="2">
        <v>0.04</v>
      </c>
      <c r="Y64" s="2">
        <v>0.04</v>
      </c>
      <c r="Z64" s="2">
        <v>0.04</v>
      </c>
      <c r="AA64" s="2">
        <v>0.04</v>
      </c>
      <c r="AB64" s="2">
        <v>0.04</v>
      </c>
      <c r="AC64" s="2">
        <v>0.04</v>
      </c>
      <c r="AD64" s="2">
        <v>0.04</v>
      </c>
      <c r="AE64" s="2">
        <v>0.15</v>
      </c>
      <c r="AF64" s="2">
        <v>0.14000000000000001</v>
      </c>
      <c r="AG64" s="2">
        <v>0.14000000000000001</v>
      </c>
      <c r="AH64" s="2">
        <v>0.14000000000000001</v>
      </c>
      <c r="AI64" s="2">
        <v>0.14000000000000001</v>
      </c>
      <c r="AJ64" s="2">
        <v>0.2</v>
      </c>
      <c r="AK64" s="2">
        <v>0.25</v>
      </c>
      <c r="AL64" s="2">
        <v>0.25</v>
      </c>
      <c r="AM64" s="2">
        <v>0.25</v>
      </c>
      <c r="AN64" s="2">
        <v>0.25</v>
      </c>
      <c r="AO64" s="2">
        <v>0.25</v>
      </c>
      <c r="AP64" s="2">
        <v>0.25</v>
      </c>
      <c r="AQ64" s="2">
        <v>0.25</v>
      </c>
      <c r="AR64" s="2">
        <v>0.25</v>
      </c>
      <c r="AS64" s="2">
        <v>0.25</v>
      </c>
      <c r="AT64" s="2">
        <v>0.25</v>
      </c>
    </row>
    <row r="67" spans="2:3" x14ac:dyDescent="0.35">
      <c r="B67" t="s">
        <v>37</v>
      </c>
    </row>
    <row r="68" spans="2:3" x14ac:dyDescent="0.35">
      <c r="B68" t="s">
        <v>29</v>
      </c>
      <c r="C68" s="2">
        <v>1</v>
      </c>
    </row>
    <row r="69" spans="2:3" x14ac:dyDescent="0.35">
      <c r="B69" t="s">
        <v>38</v>
      </c>
      <c r="C69" s="2">
        <v>0</v>
      </c>
    </row>
    <row r="70" spans="2:3" x14ac:dyDescent="0.35">
      <c r="C70" s="5">
        <f>C68+C69</f>
        <v>1</v>
      </c>
    </row>
  </sheetData>
  <mergeCells count="1">
    <mergeCell ref="B2:AW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EC24-16A0-4CB0-99F8-34F4E28CCCDD}">
  <dimension ref="B2:BN70"/>
  <sheetViews>
    <sheetView topLeftCell="K1" zoomScale="80" zoomScaleNormal="80" workbookViewId="0">
      <selection activeCell="AX8" sqref="AX8:BC19"/>
    </sheetView>
  </sheetViews>
  <sheetFormatPr defaultRowHeight="14.5" outlineLevelCol="1" x14ac:dyDescent="0.35"/>
  <cols>
    <col min="1" max="1" width="2.1796875" customWidth="1"/>
    <col min="2" max="2" width="20.26953125" customWidth="1"/>
    <col min="3" max="3" width="6.7265625" customWidth="1"/>
    <col min="4" max="6" width="6.453125" customWidth="1"/>
    <col min="7" max="10" width="6.453125" hidden="1" customWidth="1" outlineLevel="1"/>
    <col min="11" max="11" width="6.453125" customWidth="1" collapsed="1"/>
    <col min="12" max="15" width="6.453125" hidden="1" customWidth="1" outlineLevel="1"/>
    <col min="16" max="16" width="6.453125" customWidth="1" collapsed="1"/>
    <col min="17" max="20" width="6.453125" hidden="1" customWidth="1" outlineLevel="1"/>
    <col min="21" max="21" width="6.453125" customWidth="1" collapsed="1"/>
    <col min="22" max="25" width="6.453125" hidden="1" customWidth="1" outlineLevel="1"/>
    <col min="26" max="26" width="6.453125" customWidth="1" collapsed="1"/>
    <col min="27" max="30" width="6.453125" hidden="1" customWidth="1" outlineLevel="1"/>
    <col min="31" max="31" width="6.453125" customWidth="1" collapsed="1"/>
    <col min="32" max="35" width="6.453125" hidden="1" customWidth="1" outlineLevel="1"/>
    <col min="36" max="36" width="6.453125" customWidth="1" collapsed="1"/>
    <col min="37" max="39" width="6.453125" customWidth="1" outlineLevel="1"/>
    <col min="40" max="40" width="7.7265625" customWidth="1" outlineLevel="1"/>
    <col min="41" max="41" width="6.453125" customWidth="1"/>
    <col min="42" max="44" width="6.453125" customWidth="1" outlineLevel="1"/>
    <col min="45" max="45" width="9.1796875" customWidth="1" outlineLevel="1"/>
    <col min="46" max="46" width="9.1796875" customWidth="1"/>
    <col min="48" max="48" width="22.26953125" bestFit="1" customWidth="1"/>
    <col min="50" max="50" width="19.54296875" bestFit="1" customWidth="1"/>
    <col min="52" max="52" width="18.7265625" bestFit="1" customWidth="1"/>
    <col min="54" max="54" width="18.7265625" bestFit="1" customWidth="1"/>
  </cols>
  <sheetData>
    <row r="2" spans="2:66" ht="21" x14ac:dyDescent="0.5">
      <c r="B2" s="15" t="s">
        <v>46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66" x14ac:dyDescent="0.35">
      <c r="B3" s="1" t="s">
        <v>20</v>
      </c>
    </row>
    <row r="4" spans="2:66" x14ac:dyDescent="0.35">
      <c r="B4" t="s">
        <v>0</v>
      </c>
      <c r="C4">
        <v>22</v>
      </c>
      <c r="D4">
        <f t="shared" ref="D4:G4" si="0">C4+1</f>
        <v>23</v>
      </c>
      <c r="E4">
        <f t="shared" si="0"/>
        <v>24</v>
      </c>
      <c r="F4">
        <f t="shared" si="0"/>
        <v>25</v>
      </c>
      <c r="G4">
        <f t="shared" si="0"/>
        <v>26</v>
      </c>
      <c r="H4">
        <f>G4+1</f>
        <v>27</v>
      </c>
      <c r="I4">
        <f t="shared" ref="I4:AT4" si="1">H4+1</f>
        <v>28</v>
      </c>
      <c r="J4">
        <f t="shared" si="1"/>
        <v>29</v>
      </c>
      <c r="K4">
        <f t="shared" si="1"/>
        <v>30</v>
      </c>
      <c r="L4">
        <f t="shared" si="1"/>
        <v>31</v>
      </c>
      <c r="M4">
        <f t="shared" si="1"/>
        <v>32</v>
      </c>
      <c r="N4">
        <f t="shared" si="1"/>
        <v>33</v>
      </c>
      <c r="O4">
        <f t="shared" si="1"/>
        <v>34</v>
      </c>
      <c r="P4">
        <f t="shared" si="1"/>
        <v>35</v>
      </c>
      <c r="Q4">
        <f t="shared" si="1"/>
        <v>36</v>
      </c>
      <c r="R4">
        <f t="shared" si="1"/>
        <v>37</v>
      </c>
      <c r="S4">
        <f t="shared" si="1"/>
        <v>38</v>
      </c>
      <c r="T4">
        <f t="shared" si="1"/>
        <v>39</v>
      </c>
      <c r="U4">
        <f t="shared" si="1"/>
        <v>40</v>
      </c>
      <c r="V4">
        <f t="shared" si="1"/>
        <v>41</v>
      </c>
      <c r="W4">
        <f t="shared" si="1"/>
        <v>42</v>
      </c>
      <c r="X4">
        <f t="shared" si="1"/>
        <v>43</v>
      </c>
      <c r="Y4">
        <f t="shared" si="1"/>
        <v>44</v>
      </c>
      <c r="Z4">
        <f t="shared" si="1"/>
        <v>45</v>
      </c>
      <c r="AA4">
        <f t="shared" si="1"/>
        <v>46</v>
      </c>
      <c r="AB4">
        <f t="shared" si="1"/>
        <v>47</v>
      </c>
      <c r="AC4">
        <f t="shared" si="1"/>
        <v>48</v>
      </c>
      <c r="AD4">
        <f t="shared" si="1"/>
        <v>49</v>
      </c>
      <c r="AE4">
        <f t="shared" si="1"/>
        <v>50</v>
      </c>
      <c r="AF4">
        <f t="shared" si="1"/>
        <v>51</v>
      </c>
      <c r="AG4">
        <f t="shared" si="1"/>
        <v>52</v>
      </c>
      <c r="AH4">
        <f t="shared" si="1"/>
        <v>53</v>
      </c>
      <c r="AI4">
        <f t="shared" si="1"/>
        <v>54</v>
      </c>
      <c r="AJ4">
        <f>AI4+1</f>
        <v>55</v>
      </c>
      <c r="AK4">
        <f t="shared" si="1"/>
        <v>56</v>
      </c>
      <c r="AL4">
        <f t="shared" si="1"/>
        <v>57</v>
      </c>
      <c r="AM4">
        <f t="shared" si="1"/>
        <v>58</v>
      </c>
      <c r="AN4">
        <f t="shared" si="1"/>
        <v>59</v>
      </c>
      <c r="AO4">
        <f t="shared" si="1"/>
        <v>60</v>
      </c>
      <c r="AP4">
        <f t="shared" si="1"/>
        <v>61</v>
      </c>
      <c r="AQ4">
        <f t="shared" si="1"/>
        <v>62</v>
      </c>
      <c r="AR4">
        <f t="shared" si="1"/>
        <v>63</v>
      </c>
      <c r="AS4">
        <f t="shared" si="1"/>
        <v>64</v>
      </c>
      <c r="AT4">
        <f t="shared" si="1"/>
        <v>65</v>
      </c>
    </row>
    <row r="6" spans="2:66" x14ac:dyDescent="0.35">
      <c r="B6" s="1" t="s">
        <v>13</v>
      </c>
      <c r="C6" s="1"/>
      <c r="D6" s="1"/>
      <c r="E6" s="1"/>
      <c r="F6" s="1"/>
    </row>
    <row r="7" spans="2:66" x14ac:dyDescent="0.35">
      <c r="B7" t="s">
        <v>1</v>
      </c>
      <c r="C7" s="8">
        <v>60</v>
      </c>
      <c r="D7" s="3">
        <f>C7*(1+D8)</f>
        <v>63</v>
      </c>
      <c r="E7" s="3">
        <f t="shared" ref="E7:AT7" si="2">D7*(1+E8)</f>
        <v>66.150000000000006</v>
      </c>
      <c r="F7" s="3">
        <f t="shared" si="2"/>
        <v>69.45750000000001</v>
      </c>
      <c r="G7" s="3">
        <f t="shared" si="2"/>
        <v>72.930375000000012</v>
      </c>
      <c r="H7" s="3">
        <f t="shared" si="2"/>
        <v>76.576893750000011</v>
      </c>
      <c r="I7" s="3">
        <f t="shared" si="2"/>
        <v>80.40573843750002</v>
      </c>
      <c r="J7" s="3">
        <f t="shared" si="2"/>
        <v>84.426025359375018</v>
      </c>
      <c r="K7" s="3">
        <f t="shared" si="2"/>
        <v>87.803066373750028</v>
      </c>
      <c r="L7" s="3">
        <f t="shared" si="2"/>
        <v>91.315189028700033</v>
      </c>
      <c r="M7" s="3">
        <f t="shared" si="2"/>
        <v>94.967796589848035</v>
      </c>
      <c r="N7" s="3">
        <f t="shared" si="2"/>
        <v>98.766508453441958</v>
      </c>
      <c r="O7" s="3">
        <f t="shared" si="2"/>
        <v>102.71716879157964</v>
      </c>
      <c r="P7" s="3">
        <f t="shared" si="2"/>
        <v>106.82585554324282</v>
      </c>
      <c r="Q7" s="3">
        <f t="shared" si="2"/>
        <v>111.09888976497254</v>
      </c>
      <c r="R7" s="3">
        <f t="shared" si="2"/>
        <v>115.54284535557144</v>
      </c>
      <c r="S7" s="3">
        <f t="shared" si="2"/>
        <v>117.85370226268287</v>
      </c>
      <c r="T7" s="3">
        <f t="shared" si="2"/>
        <v>120.21077630793653</v>
      </c>
      <c r="U7" s="3">
        <f t="shared" si="2"/>
        <v>122.61499183409526</v>
      </c>
      <c r="V7" s="3">
        <f t="shared" si="2"/>
        <v>125.06729167077717</v>
      </c>
      <c r="W7" s="3">
        <f t="shared" si="2"/>
        <v>130.06998333760825</v>
      </c>
      <c r="X7" s="3">
        <f t="shared" si="2"/>
        <v>135.27278267111259</v>
      </c>
      <c r="Y7" s="3">
        <f t="shared" si="2"/>
        <v>140.68369397795709</v>
      </c>
      <c r="Z7" s="3">
        <f t="shared" si="2"/>
        <v>146.31104173707539</v>
      </c>
      <c r="AA7" s="3">
        <f t="shared" si="2"/>
        <v>152.16348340655841</v>
      </c>
      <c r="AB7" s="3">
        <f t="shared" si="2"/>
        <v>158.25002274282076</v>
      </c>
      <c r="AC7" s="3">
        <f t="shared" si="2"/>
        <v>164.58002365253358</v>
      </c>
      <c r="AD7" s="3">
        <f t="shared" si="2"/>
        <v>169.51742436210961</v>
      </c>
      <c r="AE7" s="3">
        <f t="shared" si="2"/>
        <v>174.6029470929729</v>
      </c>
      <c r="AF7" s="3">
        <f t="shared" si="2"/>
        <v>179.84103550576208</v>
      </c>
      <c r="AG7" s="3">
        <f t="shared" si="2"/>
        <v>185.23626657093496</v>
      </c>
      <c r="AH7" s="3">
        <f t="shared" si="2"/>
        <v>190.79335456806302</v>
      </c>
      <c r="AI7" s="3">
        <f t="shared" si="2"/>
        <v>196.51715520510493</v>
      </c>
      <c r="AJ7" s="3">
        <f t="shared" si="2"/>
        <v>196.51715520510493</v>
      </c>
      <c r="AK7" s="3">
        <f t="shared" si="2"/>
        <v>196.51715520510493</v>
      </c>
      <c r="AL7" s="3">
        <f t="shared" si="2"/>
        <v>196.51715520510493</v>
      </c>
      <c r="AM7" s="3">
        <f t="shared" si="2"/>
        <v>196.51715520510493</v>
      </c>
      <c r="AN7" s="3">
        <f t="shared" si="2"/>
        <v>196.51715520510493</v>
      </c>
      <c r="AO7" s="3">
        <f t="shared" si="2"/>
        <v>196.51715520510493</v>
      </c>
      <c r="AP7" s="3">
        <f t="shared" si="2"/>
        <v>196.51715520510493</v>
      </c>
      <c r="AQ7" s="3">
        <f t="shared" si="2"/>
        <v>196.51715520510493</v>
      </c>
      <c r="AR7" s="3">
        <f t="shared" si="2"/>
        <v>196.51715520510493</v>
      </c>
      <c r="AS7" s="3">
        <f t="shared" si="2"/>
        <v>196.51715520510493</v>
      </c>
      <c r="AT7" s="3">
        <f t="shared" si="2"/>
        <v>196.51715520510493</v>
      </c>
      <c r="AU7" s="3"/>
    </row>
    <row r="8" spans="2:66" x14ac:dyDescent="0.35">
      <c r="B8" t="s">
        <v>4</v>
      </c>
      <c r="C8" s="2">
        <v>0.02</v>
      </c>
      <c r="D8" s="2">
        <v>0.05</v>
      </c>
      <c r="E8" s="2">
        <v>0.05</v>
      </c>
      <c r="F8" s="2">
        <v>0.05</v>
      </c>
      <c r="G8" s="2">
        <v>0.05</v>
      </c>
      <c r="H8" s="2">
        <v>0.05</v>
      </c>
      <c r="I8" s="2">
        <v>0.05</v>
      </c>
      <c r="J8" s="2">
        <v>0.05</v>
      </c>
      <c r="K8" s="2">
        <v>0.04</v>
      </c>
      <c r="L8" s="2">
        <v>0.04</v>
      </c>
      <c r="M8" s="2">
        <v>0.04</v>
      </c>
      <c r="N8" s="2">
        <v>0.04</v>
      </c>
      <c r="O8" s="2">
        <v>0.04</v>
      </c>
      <c r="P8" s="2">
        <v>0.04</v>
      </c>
      <c r="Q8" s="2">
        <v>0.04</v>
      </c>
      <c r="R8" s="2">
        <v>0.04</v>
      </c>
      <c r="S8" s="2">
        <v>0.02</v>
      </c>
      <c r="T8" s="2">
        <v>0.02</v>
      </c>
      <c r="U8" s="2">
        <v>0.02</v>
      </c>
      <c r="V8" s="2">
        <v>0.02</v>
      </c>
      <c r="W8" s="2">
        <v>0.04</v>
      </c>
      <c r="X8" s="2">
        <v>0.04</v>
      </c>
      <c r="Y8" s="2">
        <v>0.04</v>
      </c>
      <c r="Z8" s="2">
        <v>0.04</v>
      </c>
      <c r="AA8" s="2">
        <v>0.04</v>
      </c>
      <c r="AB8" s="2">
        <v>0.04</v>
      </c>
      <c r="AC8" s="2">
        <v>0.04</v>
      </c>
      <c r="AD8" s="2">
        <v>0.03</v>
      </c>
      <c r="AE8" s="2">
        <v>0.03</v>
      </c>
      <c r="AF8" s="2">
        <v>0.03</v>
      </c>
      <c r="AG8" s="2">
        <v>0.03</v>
      </c>
      <c r="AH8" s="2">
        <v>0.03</v>
      </c>
      <c r="AI8" s="2">
        <v>0.03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/>
      <c r="AX8" s="19" t="s">
        <v>48</v>
      </c>
      <c r="AY8" s="19"/>
      <c r="AZ8" s="19"/>
      <c r="BA8" s="19"/>
      <c r="BB8" s="19"/>
      <c r="BC8" s="19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x14ac:dyDescent="0.35">
      <c r="AX9" s="18" t="s">
        <v>29</v>
      </c>
      <c r="AY9" s="18"/>
      <c r="AZ9" s="18" t="s">
        <v>34</v>
      </c>
      <c r="BA9" s="18"/>
      <c r="BB9" s="18" t="s">
        <v>30</v>
      </c>
      <c r="BC9" s="18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2:66" x14ac:dyDescent="0.35">
      <c r="B10" t="s">
        <v>2</v>
      </c>
      <c r="C10" s="6">
        <f>C7*C11</f>
        <v>0</v>
      </c>
      <c r="D10" s="6">
        <f t="shared" ref="D10:AT10" si="3">D7*D11</f>
        <v>0</v>
      </c>
      <c r="E10" s="6">
        <f t="shared" si="3"/>
        <v>0</v>
      </c>
      <c r="F10" s="6">
        <f t="shared" si="3"/>
        <v>0</v>
      </c>
      <c r="G10" s="6">
        <f t="shared" si="3"/>
        <v>0</v>
      </c>
      <c r="H10" s="6">
        <f t="shared" si="3"/>
        <v>0</v>
      </c>
      <c r="I10" s="6">
        <f t="shared" si="3"/>
        <v>0</v>
      </c>
      <c r="J10" s="6">
        <f t="shared" si="3"/>
        <v>0</v>
      </c>
      <c r="K10" s="6">
        <f t="shared" si="3"/>
        <v>0</v>
      </c>
      <c r="L10" s="6">
        <f t="shared" si="3"/>
        <v>0</v>
      </c>
      <c r="M10" s="6">
        <f t="shared" si="3"/>
        <v>0</v>
      </c>
      <c r="N10" s="6">
        <f t="shared" si="3"/>
        <v>0</v>
      </c>
      <c r="O10" s="6">
        <f t="shared" si="3"/>
        <v>0</v>
      </c>
      <c r="P10" s="6">
        <f t="shared" si="3"/>
        <v>0</v>
      </c>
      <c r="Q10" s="6">
        <f t="shared" si="3"/>
        <v>0</v>
      </c>
      <c r="R10" s="6">
        <f t="shared" si="3"/>
        <v>0</v>
      </c>
      <c r="S10" s="6">
        <f t="shared" si="3"/>
        <v>0</v>
      </c>
      <c r="T10" s="6">
        <f t="shared" si="3"/>
        <v>0</v>
      </c>
      <c r="U10" s="6">
        <f t="shared" si="3"/>
        <v>0</v>
      </c>
      <c r="V10" s="6">
        <f t="shared" si="3"/>
        <v>0</v>
      </c>
      <c r="W10" s="6">
        <f t="shared" si="3"/>
        <v>0</v>
      </c>
      <c r="X10" s="6">
        <f t="shared" si="3"/>
        <v>0</v>
      </c>
      <c r="Y10" s="6">
        <f t="shared" si="3"/>
        <v>0</v>
      </c>
      <c r="Z10" s="6">
        <f t="shared" si="3"/>
        <v>0</v>
      </c>
      <c r="AA10" s="6">
        <f t="shared" si="3"/>
        <v>0</v>
      </c>
      <c r="AB10" s="6">
        <f t="shared" si="3"/>
        <v>0</v>
      </c>
      <c r="AC10" s="6">
        <f t="shared" si="3"/>
        <v>0</v>
      </c>
      <c r="AD10" s="6">
        <f t="shared" si="3"/>
        <v>0</v>
      </c>
      <c r="AE10" s="6">
        <f t="shared" si="3"/>
        <v>0</v>
      </c>
      <c r="AF10" s="6">
        <f t="shared" si="3"/>
        <v>0</v>
      </c>
      <c r="AG10" s="6">
        <f t="shared" si="3"/>
        <v>0</v>
      </c>
      <c r="AH10" s="6">
        <f t="shared" si="3"/>
        <v>0</v>
      </c>
      <c r="AI10" s="6">
        <f t="shared" si="3"/>
        <v>0</v>
      </c>
      <c r="AJ10" s="6">
        <f t="shared" si="3"/>
        <v>0</v>
      </c>
      <c r="AK10" s="6">
        <f t="shared" si="3"/>
        <v>0</v>
      </c>
      <c r="AL10" s="6">
        <f t="shared" si="3"/>
        <v>0</v>
      </c>
      <c r="AM10" s="6">
        <f t="shared" si="3"/>
        <v>0</v>
      </c>
      <c r="AN10" s="6">
        <f t="shared" si="3"/>
        <v>0</v>
      </c>
      <c r="AO10" s="6">
        <f t="shared" si="3"/>
        <v>0</v>
      </c>
      <c r="AP10" s="6">
        <f t="shared" si="3"/>
        <v>0</v>
      </c>
      <c r="AQ10" s="6">
        <f t="shared" si="3"/>
        <v>0</v>
      </c>
      <c r="AR10" s="6">
        <f t="shared" si="3"/>
        <v>0</v>
      </c>
      <c r="AS10" s="6">
        <f t="shared" si="3"/>
        <v>0</v>
      </c>
      <c r="AT10" s="6">
        <f t="shared" si="3"/>
        <v>0</v>
      </c>
      <c r="AU10" s="6"/>
      <c r="AX10" t="s">
        <v>22</v>
      </c>
      <c r="AY10">
        <v>65</v>
      </c>
      <c r="AZ10" t="s">
        <v>22</v>
      </c>
      <c r="BA10">
        <v>65</v>
      </c>
      <c r="BB10" t="s">
        <v>22</v>
      </c>
      <c r="BC10">
        <v>65</v>
      </c>
    </row>
    <row r="11" spans="2:66" x14ac:dyDescent="0.35">
      <c r="B11" t="s">
        <v>5</v>
      </c>
      <c r="C11" s="11">
        <f>C64*$C$68</f>
        <v>0</v>
      </c>
      <c r="D11" s="11">
        <f t="shared" ref="D11:AT11" si="4">D64*$C$68</f>
        <v>0</v>
      </c>
      <c r="E11" s="11">
        <f t="shared" si="4"/>
        <v>0</v>
      </c>
      <c r="F11" s="11">
        <f t="shared" si="4"/>
        <v>0</v>
      </c>
      <c r="G11" s="11">
        <f t="shared" si="4"/>
        <v>0</v>
      </c>
      <c r="H11" s="11">
        <f t="shared" si="4"/>
        <v>0</v>
      </c>
      <c r="I11" s="11">
        <f t="shared" si="4"/>
        <v>0</v>
      </c>
      <c r="J11" s="11">
        <f t="shared" si="4"/>
        <v>0</v>
      </c>
      <c r="K11" s="11">
        <f t="shared" si="4"/>
        <v>0</v>
      </c>
      <c r="L11" s="11">
        <f t="shared" si="4"/>
        <v>0</v>
      </c>
      <c r="M11" s="11">
        <f t="shared" si="4"/>
        <v>0</v>
      </c>
      <c r="N11" s="11">
        <f t="shared" si="4"/>
        <v>0</v>
      </c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>
        <f t="shared" si="4"/>
        <v>0</v>
      </c>
      <c r="Z11" s="11">
        <f t="shared" si="4"/>
        <v>0</v>
      </c>
      <c r="AA11" s="11">
        <f t="shared" si="4"/>
        <v>0</v>
      </c>
      <c r="AB11" s="11">
        <f t="shared" si="4"/>
        <v>0</v>
      </c>
      <c r="AC11" s="11">
        <f t="shared" si="4"/>
        <v>0</v>
      </c>
      <c r="AD11" s="11">
        <f t="shared" si="4"/>
        <v>0</v>
      </c>
      <c r="AE11" s="11">
        <f t="shared" si="4"/>
        <v>0</v>
      </c>
      <c r="AF11" s="11">
        <f t="shared" si="4"/>
        <v>0</v>
      </c>
      <c r="AG11" s="11">
        <f t="shared" si="4"/>
        <v>0</v>
      </c>
      <c r="AH11" s="11">
        <f t="shared" si="4"/>
        <v>0</v>
      </c>
      <c r="AI11" s="11">
        <f t="shared" si="4"/>
        <v>0</v>
      </c>
      <c r="AJ11" s="11">
        <f t="shared" si="4"/>
        <v>0</v>
      </c>
      <c r="AK11" s="11">
        <f t="shared" si="4"/>
        <v>0</v>
      </c>
      <c r="AL11" s="11">
        <f t="shared" si="4"/>
        <v>0</v>
      </c>
      <c r="AM11" s="11">
        <f t="shared" si="4"/>
        <v>0</v>
      </c>
      <c r="AN11" s="11">
        <f t="shared" si="4"/>
        <v>0</v>
      </c>
      <c r="AO11" s="11">
        <f t="shared" si="4"/>
        <v>0</v>
      </c>
      <c r="AP11" s="11">
        <f t="shared" si="4"/>
        <v>0</v>
      </c>
      <c r="AQ11" s="11">
        <f t="shared" si="4"/>
        <v>0</v>
      </c>
      <c r="AR11" s="11">
        <f t="shared" si="4"/>
        <v>0</v>
      </c>
      <c r="AS11" s="11">
        <f t="shared" si="4"/>
        <v>0</v>
      </c>
      <c r="AT11" s="11">
        <f t="shared" si="4"/>
        <v>0</v>
      </c>
      <c r="AU11" s="2"/>
      <c r="AX11" t="s">
        <v>34</v>
      </c>
      <c r="AY11" s="7">
        <f>('6 - pretax only'!AT48*(1-'6 - pretax only'!AT14))+('6 - pretax only'!AT55)+'6 - pretax only'!AT62</f>
        <v>2231.832761181236</v>
      </c>
      <c r="AZ11" t="s">
        <v>34</v>
      </c>
      <c r="BA11" s="7">
        <f>(AT48*(1-AT14))+(AT55)+AT62</f>
        <v>2182.6602478885534</v>
      </c>
      <c r="BB11" t="s">
        <v>34</v>
      </c>
      <c r="BC11" s="7">
        <f>('8 - taxable only'!AT48*(1-'8 - taxable only'!AT14))+('8 - taxable only'!AT55)+'8 - taxable only'!AT62</f>
        <v>1540.5127255290047</v>
      </c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2:66" x14ac:dyDescent="0.35">
      <c r="AX12" t="s">
        <v>27</v>
      </c>
      <c r="AY12" s="7">
        <f>AY11*AY13</f>
        <v>223.18327611812362</v>
      </c>
      <c r="AZ12" t="s">
        <v>27</v>
      </c>
      <c r="BA12" s="7">
        <f>BA11*BA13</f>
        <v>218.26602478885536</v>
      </c>
      <c r="BB12" t="s">
        <v>27</v>
      </c>
      <c r="BC12" s="7">
        <f>BC11*BC13</f>
        <v>154.05127255290049</v>
      </c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2:66" x14ac:dyDescent="0.35">
      <c r="B13" t="s">
        <v>6</v>
      </c>
      <c r="C13" s="3">
        <f>C14*(C7-C10)</f>
        <v>13.2</v>
      </c>
      <c r="D13" s="3">
        <f t="shared" ref="D13:AT13" si="5">D14*(D7-D10)</f>
        <v>13.86</v>
      </c>
      <c r="E13" s="3">
        <f t="shared" si="5"/>
        <v>14.553000000000001</v>
      </c>
      <c r="F13" s="3">
        <f t="shared" si="5"/>
        <v>15.280650000000003</v>
      </c>
      <c r="G13" s="3">
        <f t="shared" si="5"/>
        <v>16.044682500000004</v>
      </c>
      <c r="H13" s="3">
        <f t="shared" si="5"/>
        <v>16.846916625000002</v>
      </c>
      <c r="I13" s="3">
        <f t="shared" si="5"/>
        <v>17.689262456250006</v>
      </c>
      <c r="J13" s="3">
        <f t="shared" si="5"/>
        <v>19.417985832656257</v>
      </c>
      <c r="K13" s="3">
        <f t="shared" si="5"/>
        <v>21.072735929700006</v>
      </c>
      <c r="L13" s="3">
        <f t="shared" si="5"/>
        <v>21.915645366888008</v>
      </c>
      <c r="M13" s="3">
        <f t="shared" si="5"/>
        <v>22.792271181563528</v>
      </c>
      <c r="N13" s="3">
        <f t="shared" si="5"/>
        <v>23.703962028826069</v>
      </c>
      <c r="O13" s="3">
        <f t="shared" si="5"/>
        <v>24.652120509979113</v>
      </c>
      <c r="P13" s="3">
        <f t="shared" si="5"/>
        <v>25.638205330378277</v>
      </c>
      <c r="Q13" s="3">
        <f t="shared" si="5"/>
        <v>28.885711338892861</v>
      </c>
      <c r="R13" s="3">
        <f t="shared" si="5"/>
        <v>30.041139792448575</v>
      </c>
      <c r="S13" s="3">
        <f t="shared" si="5"/>
        <v>30.641962588297549</v>
      </c>
      <c r="T13" s="3">
        <f t="shared" si="5"/>
        <v>31.254801840063497</v>
      </c>
      <c r="U13" s="3">
        <f t="shared" si="5"/>
        <v>31.879897876864771</v>
      </c>
      <c r="V13" s="3">
        <f t="shared" si="5"/>
        <v>32.517495834402062</v>
      </c>
      <c r="W13" s="3">
        <f t="shared" si="5"/>
        <v>33.818195667778149</v>
      </c>
      <c r="X13" s="3">
        <f t="shared" si="5"/>
        <v>35.170923494489273</v>
      </c>
      <c r="Y13" s="3">
        <f t="shared" si="5"/>
        <v>36.577760434268846</v>
      </c>
      <c r="Z13" s="3">
        <f t="shared" si="5"/>
        <v>38.040870851639603</v>
      </c>
      <c r="AA13" s="3">
        <f t="shared" si="5"/>
        <v>41.084140519770777</v>
      </c>
      <c r="AB13" s="3">
        <f t="shared" si="5"/>
        <v>44.310006367989814</v>
      </c>
      <c r="AC13" s="3">
        <f t="shared" si="5"/>
        <v>46.082406622709406</v>
      </c>
      <c r="AD13" s="3">
        <f t="shared" si="5"/>
        <v>47.464878821390698</v>
      </c>
      <c r="AE13" s="3">
        <f t="shared" si="5"/>
        <v>47.142795715102686</v>
      </c>
      <c r="AF13" s="3">
        <f t="shared" si="5"/>
        <v>48.557079586555766</v>
      </c>
      <c r="AG13" s="3">
        <f t="shared" si="5"/>
        <v>50.01379197415244</v>
      </c>
      <c r="AH13" s="3">
        <f t="shared" si="5"/>
        <v>51.514205733377018</v>
      </c>
      <c r="AI13" s="3">
        <f t="shared" si="5"/>
        <v>53.059631905378332</v>
      </c>
      <c r="AJ13" s="3">
        <f t="shared" si="5"/>
        <v>53.059631905378332</v>
      </c>
      <c r="AK13" s="3">
        <f t="shared" si="5"/>
        <v>53.059631905378332</v>
      </c>
      <c r="AL13" s="3">
        <f t="shared" si="5"/>
        <v>53.059631905378332</v>
      </c>
      <c r="AM13" s="3">
        <f t="shared" si="5"/>
        <v>53.059631905378332</v>
      </c>
      <c r="AN13" s="3">
        <f t="shared" si="5"/>
        <v>53.059631905378332</v>
      </c>
      <c r="AO13" s="3">
        <f t="shared" si="5"/>
        <v>53.059631905378332</v>
      </c>
      <c r="AP13" s="3">
        <f t="shared" si="5"/>
        <v>53.059631905378332</v>
      </c>
      <c r="AQ13" s="3">
        <f t="shared" si="5"/>
        <v>53.059631905378332</v>
      </c>
      <c r="AR13" s="3">
        <f t="shared" si="5"/>
        <v>53.059631905378332</v>
      </c>
      <c r="AS13" s="3">
        <f t="shared" si="5"/>
        <v>53.059631905378332</v>
      </c>
      <c r="AT13" s="3">
        <f t="shared" si="5"/>
        <v>53.059631905378332</v>
      </c>
      <c r="AU13" s="3"/>
      <c r="AX13" t="s">
        <v>28</v>
      </c>
      <c r="AY13" s="2">
        <v>0.1</v>
      </c>
      <c r="AZ13" t="s">
        <v>28</v>
      </c>
      <c r="BA13" s="2">
        <v>0.1</v>
      </c>
      <c r="BB13" t="s">
        <v>28</v>
      </c>
      <c r="BC13" s="2">
        <v>0.1</v>
      </c>
    </row>
    <row r="14" spans="2:66" x14ac:dyDescent="0.35">
      <c r="B14" t="s">
        <v>7</v>
      </c>
      <c r="C14" s="2">
        <v>0.22</v>
      </c>
      <c r="D14" s="2">
        <v>0.22</v>
      </c>
      <c r="E14" s="2">
        <v>0.22</v>
      </c>
      <c r="F14" s="2">
        <v>0.22</v>
      </c>
      <c r="G14" s="2">
        <v>0.22</v>
      </c>
      <c r="H14" s="2">
        <v>0.22</v>
      </c>
      <c r="I14" s="2">
        <v>0.22</v>
      </c>
      <c r="J14" s="2">
        <v>0.23</v>
      </c>
      <c r="K14" s="2">
        <v>0.24</v>
      </c>
      <c r="L14" s="2">
        <v>0.24</v>
      </c>
      <c r="M14" s="2">
        <v>0.24</v>
      </c>
      <c r="N14" s="2">
        <v>0.24</v>
      </c>
      <c r="O14" s="2">
        <v>0.24</v>
      </c>
      <c r="P14" s="2">
        <v>0.24</v>
      </c>
      <c r="Q14" s="2">
        <v>0.26</v>
      </c>
      <c r="R14" s="2">
        <v>0.26</v>
      </c>
      <c r="S14" s="2">
        <v>0.26</v>
      </c>
      <c r="T14" s="2">
        <v>0.26</v>
      </c>
      <c r="U14" s="2">
        <v>0.26</v>
      </c>
      <c r="V14" s="2">
        <v>0.26</v>
      </c>
      <c r="W14" s="2">
        <v>0.26</v>
      </c>
      <c r="X14" s="2">
        <v>0.26</v>
      </c>
      <c r="Y14" s="2">
        <v>0.26</v>
      </c>
      <c r="Z14" s="2">
        <v>0.26</v>
      </c>
      <c r="AA14" s="2">
        <v>0.27</v>
      </c>
      <c r="AB14" s="2">
        <v>0.28000000000000003</v>
      </c>
      <c r="AC14" s="2">
        <v>0.28000000000000003</v>
      </c>
      <c r="AD14" s="2">
        <v>0.28000000000000003</v>
      </c>
      <c r="AE14" s="2">
        <v>0.27</v>
      </c>
      <c r="AF14" s="2">
        <v>0.27</v>
      </c>
      <c r="AG14" s="2">
        <v>0.27</v>
      </c>
      <c r="AH14" s="2">
        <v>0.27</v>
      </c>
      <c r="AI14" s="2">
        <v>0.27</v>
      </c>
      <c r="AJ14" s="2">
        <v>0.27</v>
      </c>
      <c r="AK14" s="2">
        <v>0.27</v>
      </c>
      <c r="AL14" s="2">
        <v>0.27</v>
      </c>
      <c r="AM14" s="2">
        <v>0.27</v>
      </c>
      <c r="AN14" s="2">
        <v>0.27</v>
      </c>
      <c r="AO14" s="2">
        <v>0.27</v>
      </c>
      <c r="AP14" s="2">
        <v>0.27</v>
      </c>
      <c r="AQ14" s="2">
        <v>0.27</v>
      </c>
      <c r="AR14" s="2">
        <v>0.27</v>
      </c>
      <c r="AS14" s="2">
        <v>0.27</v>
      </c>
      <c r="AT14" s="2">
        <v>0.27</v>
      </c>
      <c r="AU14" s="2"/>
      <c r="AX14" t="s">
        <v>23</v>
      </c>
      <c r="AY14" s="4">
        <v>85</v>
      </c>
      <c r="AZ14" t="s">
        <v>23</v>
      </c>
      <c r="BA14" s="4">
        <v>85</v>
      </c>
      <c r="BB14" t="s">
        <v>23</v>
      </c>
      <c r="BC14" s="4">
        <v>85</v>
      </c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2:66" x14ac:dyDescent="0.35">
      <c r="AV15" s="11"/>
      <c r="AW15" s="2"/>
      <c r="AX15" t="s">
        <v>24</v>
      </c>
      <c r="AY15" s="2">
        <v>0.04</v>
      </c>
      <c r="AZ15" t="s">
        <v>24</v>
      </c>
      <c r="BA15" s="2">
        <v>0.04</v>
      </c>
      <c r="BB15" t="s">
        <v>24</v>
      </c>
      <c r="BC15" s="2">
        <v>0.04</v>
      </c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2:66" x14ac:dyDescent="0.35">
      <c r="B16" t="s">
        <v>3</v>
      </c>
      <c r="C16" s="3">
        <f>C17*C7</f>
        <v>1.7999999999999998</v>
      </c>
      <c r="D16" s="3">
        <f t="shared" ref="D16:AT16" si="6">D17*D7</f>
        <v>3.78</v>
      </c>
      <c r="E16" s="3">
        <f t="shared" si="6"/>
        <v>5.9535</v>
      </c>
      <c r="F16" s="3">
        <f t="shared" si="6"/>
        <v>10.418625</v>
      </c>
      <c r="G16" s="3">
        <f t="shared" si="6"/>
        <v>5.8344300000000011</v>
      </c>
      <c r="H16" s="3">
        <f t="shared" si="6"/>
        <v>7.6576893750000012</v>
      </c>
      <c r="I16" s="3">
        <f t="shared" si="6"/>
        <v>8.0405738437500016</v>
      </c>
      <c r="J16" s="3">
        <f t="shared" si="6"/>
        <v>8.4426025359375014</v>
      </c>
      <c r="K16" s="3">
        <f t="shared" si="6"/>
        <v>8.7803066373750038</v>
      </c>
      <c r="L16" s="3">
        <f t="shared" si="6"/>
        <v>9.1315189028700043</v>
      </c>
      <c r="M16" s="3">
        <f t="shared" si="6"/>
        <v>9.4967796589848046</v>
      </c>
      <c r="N16" s="3">
        <f t="shared" si="6"/>
        <v>9.8766508453441961</v>
      </c>
      <c r="O16" s="3">
        <f t="shared" si="6"/>
        <v>10.271716879157964</v>
      </c>
      <c r="P16" s="3">
        <f t="shared" si="6"/>
        <v>10.682585554324284</v>
      </c>
      <c r="Q16" s="3">
        <f t="shared" si="6"/>
        <v>11.109888976497254</v>
      </c>
      <c r="R16" s="3">
        <f t="shared" si="6"/>
        <v>11.554284535557144</v>
      </c>
      <c r="S16" s="3">
        <f t="shared" si="6"/>
        <v>11.785370226268288</v>
      </c>
      <c r="T16" s="3">
        <f t="shared" si="6"/>
        <v>12.021077630793654</v>
      </c>
      <c r="U16" s="3">
        <f t="shared" si="6"/>
        <v>12.261499183409526</v>
      </c>
      <c r="V16" s="3">
        <f t="shared" si="6"/>
        <v>12.506729167077717</v>
      </c>
      <c r="W16" s="3">
        <f t="shared" si="6"/>
        <v>5.2027993335043297</v>
      </c>
      <c r="X16" s="3">
        <f t="shared" si="6"/>
        <v>5.4109113068445041</v>
      </c>
      <c r="Y16" s="3">
        <f t="shared" si="6"/>
        <v>5.6273477591182841</v>
      </c>
      <c r="Z16" s="3">
        <f t="shared" si="6"/>
        <v>5.8524416694830155</v>
      </c>
      <c r="AA16" s="3">
        <f t="shared" si="6"/>
        <v>6.0865393362623363</v>
      </c>
      <c r="AB16" s="3">
        <f t="shared" si="6"/>
        <v>6.3300009097128305</v>
      </c>
      <c r="AC16" s="3">
        <f t="shared" si="6"/>
        <v>6.5832009461013437</v>
      </c>
      <c r="AD16" s="3">
        <f t="shared" si="6"/>
        <v>6.7806969744843846</v>
      </c>
      <c r="AE16" s="3">
        <f t="shared" si="6"/>
        <v>24.444412593016207</v>
      </c>
      <c r="AF16" s="3">
        <f t="shared" si="6"/>
        <v>25.177744970806692</v>
      </c>
      <c r="AG16" s="3">
        <f t="shared" si="6"/>
        <v>25.933077319930895</v>
      </c>
      <c r="AH16" s="3">
        <f t="shared" si="6"/>
        <v>26.711069639528827</v>
      </c>
      <c r="AI16" s="3">
        <f t="shared" si="6"/>
        <v>27.512401728714693</v>
      </c>
      <c r="AJ16" s="3">
        <f t="shared" si="6"/>
        <v>27.512401728714693</v>
      </c>
      <c r="AK16" s="3">
        <f t="shared" si="6"/>
        <v>27.512401728714693</v>
      </c>
      <c r="AL16" s="3">
        <f t="shared" si="6"/>
        <v>27.512401728714693</v>
      </c>
      <c r="AM16" s="3">
        <f t="shared" si="6"/>
        <v>27.512401728714693</v>
      </c>
      <c r="AN16" s="3">
        <f t="shared" si="6"/>
        <v>27.512401728714693</v>
      </c>
      <c r="AO16" s="3">
        <f t="shared" si="6"/>
        <v>27.512401728714693</v>
      </c>
      <c r="AP16" s="3">
        <f t="shared" si="6"/>
        <v>31.442744832816789</v>
      </c>
      <c r="AQ16" s="3">
        <f t="shared" si="6"/>
        <v>31.442744832816789</v>
      </c>
      <c r="AR16" s="3">
        <f t="shared" si="6"/>
        <v>31.442744832816789</v>
      </c>
      <c r="AS16" s="3">
        <f t="shared" si="6"/>
        <v>31.442744832816789</v>
      </c>
      <c r="AT16" s="3">
        <f t="shared" si="6"/>
        <v>31.442744832816789</v>
      </c>
      <c r="AV16" s="14"/>
      <c r="AX16" t="s">
        <v>25</v>
      </c>
      <c r="AY16" s="6">
        <f>PMT(AY15,AY14-AY10,AY11,-AY12,0)</f>
        <v>-156.72727595236788</v>
      </c>
      <c r="AZ16" t="s">
        <v>25</v>
      </c>
      <c r="BA16" s="6">
        <f>PMT(BA15,BA14-BA10,BA11,-BA12,0)</f>
        <v>-153.2742062626771</v>
      </c>
      <c r="BB16" t="s">
        <v>25</v>
      </c>
      <c r="BC16" s="6">
        <f>PMT(BC15,BC14-BC10,BC11,-BC12,0)</f>
        <v>-108.18031137527178</v>
      </c>
    </row>
    <row r="17" spans="2:66" x14ac:dyDescent="0.35">
      <c r="B17" t="s">
        <v>5</v>
      </c>
      <c r="C17" s="11">
        <f>C64*$C$69</f>
        <v>0.03</v>
      </c>
      <c r="D17" s="11">
        <f t="shared" ref="D17:AT17" si="7">D64*$C$69</f>
        <v>0.06</v>
      </c>
      <c r="E17" s="11">
        <f t="shared" si="7"/>
        <v>0.09</v>
      </c>
      <c r="F17" s="11">
        <f t="shared" si="7"/>
        <v>0.15</v>
      </c>
      <c r="G17" s="11">
        <f t="shared" si="7"/>
        <v>0.08</v>
      </c>
      <c r="H17" s="11">
        <f t="shared" si="7"/>
        <v>0.1</v>
      </c>
      <c r="I17" s="11">
        <f t="shared" si="7"/>
        <v>0.1</v>
      </c>
      <c r="J17" s="11">
        <f t="shared" si="7"/>
        <v>0.1</v>
      </c>
      <c r="K17" s="11">
        <f t="shared" si="7"/>
        <v>0.1</v>
      </c>
      <c r="L17" s="11">
        <f t="shared" si="7"/>
        <v>0.1</v>
      </c>
      <c r="M17" s="11">
        <f t="shared" si="7"/>
        <v>0.1</v>
      </c>
      <c r="N17" s="11">
        <f t="shared" si="7"/>
        <v>0.1</v>
      </c>
      <c r="O17" s="11">
        <f t="shared" si="7"/>
        <v>0.1</v>
      </c>
      <c r="P17" s="11">
        <f t="shared" si="7"/>
        <v>0.1</v>
      </c>
      <c r="Q17" s="11">
        <f t="shared" si="7"/>
        <v>0.1</v>
      </c>
      <c r="R17" s="11">
        <f t="shared" si="7"/>
        <v>0.1</v>
      </c>
      <c r="S17" s="11">
        <f t="shared" si="7"/>
        <v>0.1</v>
      </c>
      <c r="T17" s="11">
        <f t="shared" si="7"/>
        <v>0.1</v>
      </c>
      <c r="U17" s="11">
        <f t="shared" si="7"/>
        <v>0.1</v>
      </c>
      <c r="V17" s="11">
        <f t="shared" si="7"/>
        <v>0.1</v>
      </c>
      <c r="W17" s="11">
        <f t="shared" si="7"/>
        <v>0.04</v>
      </c>
      <c r="X17" s="11">
        <f t="shared" si="7"/>
        <v>0.04</v>
      </c>
      <c r="Y17" s="11">
        <f t="shared" si="7"/>
        <v>0.04</v>
      </c>
      <c r="Z17" s="11">
        <f t="shared" si="7"/>
        <v>0.04</v>
      </c>
      <c r="AA17" s="11">
        <f t="shared" si="7"/>
        <v>0.04</v>
      </c>
      <c r="AB17" s="11">
        <f t="shared" si="7"/>
        <v>0.04</v>
      </c>
      <c r="AC17" s="11">
        <f t="shared" si="7"/>
        <v>0.04</v>
      </c>
      <c r="AD17" s="11">
        <f t="shared" si="7"/>
        <v>0.04</v>
      </c>
      <c r="AE17" s="11">
        <f t="shared" si="7"/>
        <v>0.14000000000000001</v>
      </c>
      <c r="AF17" s="11">
        <f t="shared" si="7"/>
        <v>0.14000000000000001</v>
      </c>
      <c r="AG17" s="11">
        <f t="shared" si="7"/>
        <v>0.14000000000000001</v>
      </c>
      <c r="AH17" s="11">
        <f t="shared" si="7"/>
        <v>0.14000000000000001</v>
      </c>
      <c r="AI17" s="11">
        <f t="shared" si="7"/>
        <v>0.14000000000000001</v>
      </c>
      <c r="AJ17" s="11">
        <f t="shared" si="7"/>
        <v>0.14000000000000001</v>
      </c>
      <c r="AK17" s="11">
        <f t="shared" si="7"/>
        <v>0.14000000000000001</v>
      </c>
      <c r="AL17" s="11">
        <f t="shared" si="7"/>
        <v>0.14000000000000001</v>
      </c>
      <c r="AM17" s="11">
        <f t="shared" si="7"/>
        <v>0.14000000000000001</v>
      </c>
      <c r="AN17" s="11">
        <f t="shared" si="7"/>
        <v>0.14000000000000001</v>
      </c>
      <c r="AO17" s="11">
        <f t="shared" si="7"/>
        <v>0.14000000000000001</v>
      </c>
      <c r="AP17" s="11">
        <f t="shared" si="7"/>
        <v>0.16</v>
      </c>
      <c r="AQ17" s="11">
        <f t="shared" si="7"/>
        <v>0.16</v>
      </c>
      <c r="AR17" s="11">
        <f t="shared" si="7"/>
        <v>0.16</v>
      </c>
      <c r="AS17" s="11">
        <f t="shared" si="7"/>
        <v>0.16</v>
      </c>
      <c r="AT17" s="11">
        <f t="shared" si="7"/>
        <v>0.16</v>
      </c>
      <c r="AU17" s="2"/>
      <c r="AV17" s="14"/>
      <c r="AX17" s="1" t="s">
        <v>26</v>
      </c>
      <c r="AY17" s="20">
        <f>AY16/12</f>
        <v>-13.06060632936399</v>
      </c>
      <c r="AZ17" s="1" t="s">
        <v>26</v>
      </c>
      <c r="BA17" s="20">
        <f>BA16/12</f>
        <v>-12.772850521889758</v>
      </c>
      <c r="BB17" s="1" t="s">
        <v>26</v>
      </c>
      <c r="BC17" s="20">
        <f>BC16/12</f>
        <v>-9.015025947939316</v>
      </c>
    </row>
    <row r="18" spans="2:66" x14ac:dyDescent="0.35">
      <c r="AV18" s="14"/>
      <c r="AW18" s="2"/>
      <c r="AX18" s="1" t="s">
        <v>40</v>
      </c>
      <c r="AY18" s="21">
        <f>-AY16/'6 - pretax only'!AT7</f>
        <v>0.79752465268893014</v>
      </c>
      <c r="AZ18" s="1" t="s">
        <v>40</v>
      </c>
      <c r="BA18" s="21">
        <f>-BA16/AT7</f>
        <v>0.77995331299552362</v>
      </c>
      <c r="BB18" s="1" t="s">
        <v>40</v>
      </c>
      <c r="BC18" s="21">
        <f>-BC16/'8 - taxable only'!AT7</f>
        <v>0.55048787604504046</v>
      </c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2:66" x14ac:dyDescent="0.35">
      <c r="B19" t="s">
        <v>8</v>
      </c>
      <c r="C19" s="3">
        <f>C7-C10-C13-C16</f>
        <v>45</v>
      </c>
      <c r="D19" s="3">
        <f t="shared" ref="D19:AT19" si="8">D7-D10-D13-D16</f>
        <v>45.36</v>
      </c>
      <c r="E19" s="3">
        <f t="shared" si="8"/>
        <v>45.64350000000001</v>
      </c>
      <c r="F19" s="3">
        <f t="shared" si="8"/>
        <v>43.75822500000001</v>
      </c>
      <c r="G19" s="3">
        <f t="shared" si="8"/>
        <v>51.051262500000007</v>
      </c>
      <c r="H19" s="3">
        <f t="shared" si="8"/>
        <v>52.072287750000001</v>
      </c>
      <c r="I19" s="3">
        <f t="shared" si="8"/>
        <v>54.67590213750001</v>
      </c>
      <c r="J19" s="3">
        <f t="shared" si="8"/>
        <v>56.565436990781258</v>
      </c>
      <c r="K19" s="3">
        <f t="shared" si="8"/>
        <v>57.95002380667502</v>
      </c>
      <c r="L19" s="3">
        <f t="shared" si="8"/>
        <v>60.268024758942026</v>
      </c>
      <c r="M19" s="3">
        <f t="shared" si="8"/>
        <v>62.678745749299694</v>
      </c>
      <c r="N19" s="3">
        <f t="shared" si="8"/>
        <v>65.185895579271687</v>
      </c>
      <c r="O19" s="3">
        <f t="shared" si="8"/>
        <v>67.793331402442561</v>
      </c>
      <c r="P19" s="3">
        <f t="shared" si="8"/>
        <v>70.505064658540277</v>
      </c>
      <c r="Q19" s="3">
        <f t="shared" si="8"/>
        <v>71.103289449582419</v>
      </c>
      <c r="R19" s="3">
        <f t="shared" si="8"/>
        <v>73.947421027565724</v>
      </c>
      <c r="S19" s="3">
        <f t="shared" si="8"/>
        <v>75.426369448117043</v>
      </c>
      <c r="T19" s="3">
        <f t="shared" si="8"/>
        <v>76.934896837079378</v>
      </c>
      <c r="U19" s="3">
        <f t="shared" si="8"/>
        <v>78.473594773820963</v>
      </c>
      <c r="V19" s="3">
        <f t="shared" si="8"/>
        <v>80.043066669297374</v>
      </c>
      <c r="W19" s="3">
        <f t="shared" si="8"/>
        <v>91.048988336325763</v>
      </c>
      <c r="X19" s="3">
        <f t="shared" si="8"/>
        <v>94.690947869778824</v>
      </c>
      <c r="Y19" s="3">
        <f t="shared" si="8"/>
        <v>98.478585784569972</v>
      </c>
      <c r="Z19" s="3">
        <f t="shared" si="8"/>
        <v>102.41772921595278</v>
      </c>
      <c r="AA19" s="3">
        <f t="shared" si="8"/>
        <v>104.9928035505253</v>
      </c>
      <c r="AB19" s="3">
        <f t="shared" si="8"/>
        <v>107.61001546511811</v>
      </c>
      <c r="AC19" s="3">
        <f t="shared" si="8"/>
        <v>111.91441608372283</v>
      </c>
      <c r="AD19" s="3">
        <f t="shared" si="8"/>
        <v>115.27184856623452</v>
      </c>
      <c r="AE19" s="3">
        <f t="shared" si="8"/>
        <v>103.01573878485399</v>
      </c>
      <c r="AF19" s="3">
        <f t="shared" si="8"/>
        <v>106.10621094839962</v>
      </c>
      <c r="AG19" s="3">
        <f t="shared" si="8"/>
        <v>109.28939727685162</v>
      </c>
      <c r="AH19" s="3">
        <f t="shared" si="8"/>
        <v>112.56807919515717</v>
      </c>
      <c r="AI19" s="3">
        <f t="shared" si="8"/>
        <v>115.94512157101191</v>
      </c>
      <c r="AJ19" s="3">
        <f t="shared" si="8"/>
        <v>115.94512157101191</v>
      </c>
      <c r="AK19" s="3">
        <f t="shared" si="8"/>
        <v>115.94512157101191</v>
      </c>
      <c r="AL19" s="3">
        <f t="shared" si="8"/>
        <v>115.94512157101191</v>
      </c>
      <c r="AM19" s="3">
        <f t="shared" si="8"/>
        <v>115.94512157101191</v>
      </c>
      <c r="AN19" s="3">
        <f t="shared" si="8"/>
        <v>115.94512157101191</v>
      </c>
      <c r="AO19" s="3">
        <f t="shared" si="8"/>
        <v>115.94512157101191</v>
      </c>
      <c r="AP19" s="3">
        <f t="shared" si="8"/>
        <v>112.01477846690982</v>
      </c>
      <c r="AQ19" s="3">
        <f t="shared" si="8"/>
        <v>112.01477846690982</v>
      </c>
      <c r="AR19" s="3">
        <f t="shared" si="8"/>
        <v>112.01477846690982</v>
      </c>
      <c r="AS19" s="3">
        <f t="shared" si="8"/>
        <v>112.01477846690982</v>
      </c>
      <c r="AT19" s="3">
        <f t="shared" si="8"/>
        <v>112.01477846690982</v>
      </c>
      <c r="AU19" s="3"/>
      <c r="AX19" s="3" t="s">
        <v>41</v>
      </c>
      <c r="AY19" s="5">
        <f>-AY16/('6 - pretax only'!AT23+'6 - pretax only'!AT27)</f>
        <v>1.4599169475521412</v>
      </c>
      <c r="AZ19" s="3" t="s">
        <v>41</v>
      </c>
      <c r="BA19" s="5">
        <f>-BA16/(AT23+AT27)</f>
        <v>1.4277515511307151</v>
      </c>
      <c r="BB19" s="3" t="s">
        <v>41</v>
      </c>
      <c r="BC19" s="5">
        <f>-BC16/('8 - taxable only'!AT23+'8 - taxable only'!AT27)</f>
        <v>1.0077012377617405</v>
      </c>
    </row>
    <row r="20" spans="2:66" x14ac:dyDescent="0.35">
      <c r="B20" t="s">
        <v>5</v>
      </c>
      <c r="C20" s="5">
        <f>C19/C7</f>
        <v>0.75</v>
      </c>
      <c r="D20" s="5">
        <f t="shared" ref="D20:AT20" si="9">D19/D7</f>
        <v>0.72</v>
      </c>
      <c r="E20" s="5">
        <f t="shared" si="9"/>
        <v>0.69000000000000006</v>
      </c>
      <c r="F20" s="5">
        <f t="shared" si="9"/>
        <v>0.63</v>
      </c>
      <c r="G20" s="5">
        <f t="shared" si="9"/>
        <v>0.7</v>
      </c>
      <c r="H20" s="5">
        <f t="shared" si="9"/>
        <v>0.67999999999999994</v>
      </c>
      <c r="I20" s="5">
        <f t="shared" si="9"/>
        <v>0.67999999999999994</v>
      </c>
      <c r="J20" s="5">
        <f t="shared" si="9"/>
        <v>0.66999999999999993</v>
      </c>
      <c r="K20" s="5">
        <f t="shared" si="9"/>
        <v>0.66</v>
      </c>
      <c r="L20" s="5">
        <f t="shared" si="9"/>
        <v>0.66</v>
      </c>
      <c r="M20" s="5">
        <f t="shared" si="9"/>
        <v>0.65999999999999992</v>
      </c>
      <c r="N20" s="5">
        <f t="shared" si="9"/>
        <v>0.65999999999999992</v>
      </c>
      <c r="O20" s="5">
        <f t="shared" si="9"/>
        <v>0.66</v>
      </c>
      <c r="P20" s="5">
        <f t="shared" si="9"/>
        <v>0.66000000000000014</v>
      </c>
      <c r="Q20" s="5">
        <f t="shared" si="9"/>
        <v>0.6399999999999999</v>
      </c>
      <c r="R20" s="5">
        <f t="shared" si="9"/>
        <v>0.64</v>
      </c>
      <c r="S20" s="5">
        <f t="shared" si="9"/>
        <v>0.64</v>
      </c>
      <c r="T20" s="5">
        <f t="shared" si="9"/>
        <v>0.64</v>
      </c>
      <c r="U20" s="5">
        <f t="shared" si="9"/>
        <v>0.6399999999999999</v>
      </c>
      <c r="V20" s="5">
        <f t="shared" si="9"/>
        <v>0.6399999999999999</v>
      </c>
      <c r="W20" s="5">
        <f t="shared" si="9"/>
        <v>0.7</v>
      </c>
      <c r="X20" s="5">
        <f t="shared" si="9"/>
        <v>0.70000000000000007</v>
      </c>
      <c r="Y20" s="5">
        <f t="shared" si="9"/>
        <v>0.70000000000000007</v>
      </c>
      <c r="Z20" s="5">
        <f t="shared" si="9"/>
        <v>0.70000000000000007</v>
      </c>
      <c r="AA20" s="5">
        <f t="shared" si="9"/>
        <v>0.69</v>
      </c>
      <c r="AB20" s="5">
        <f t="shared" si="9"/>
        <v>0.67999999999999994</v>
      </c>
      <c r="AC20" s="5">
        <f t="shared" si="9"/>
        <v>0.67999999999999994</v>
      </c>
      <c r="AD20" s="5">
        <f t="shared" si="9"/>
        <v>0.67999999999999994</v>
      </c>
      <c r="AE20" s="5">
        <f t="shared" si="9"/>
        <v>0.58999999999999986</v>
      </c>
      <c r="AF20" s="5">
        <f t="shared" si="9"/>
        <v>0.59</v>
      </c>
      <c r="AG20" s="5">
        <f t="shared" si="9"/>
        <v>0.59</v>
      </c>
      <c r="AH20" s="5">
        <f t="shared" si="9"/>
        <v>0.59</v>
      </c>
      <c r="AI20" s="5">
        <f t="shared" si="9"/>
        <v>0.59</v>
      </c>
      <c r="AJ20" s="5">
        <f t="shared" si="9"/>
        <v>0.59</v>
      </c>
      <c r="AK20" s="5">
        <f t="shared" si="9"/>
        <v>0.59</v>
      </c>
      <c r="AL20" s="5">
        <f t="shared" si="9"/>
        <v>0.59</v>
      </c>
      <c r="AM20" s="5">
        <f t="shared" si="9"/>
        <v>0.59</v>
      </c>
      <c r="AN20" s="5">
        <f t="shared" si="9"/>
        <v>0.59</v>
      </c>
      <c r="AO20" s="5">
        <f t="shared" si="9"/>
        <v>0.59</v>
      </c>
      <c r="AP20" s="5">
        <f t="shared" si="9"/>
        <v>0.57000000000000006</v>
      </c>
      <c r="AQ20" s="5">
        <f t="shared" si="9"/>
        <v>0.57000000000000006</v>
      </c>
      <c r="AR20" s="5">
        <f t="shared" si="9"/>
        <v>0.57000000000000006</v>
      </c>
      <c r="AS20" s="5">
        <f t="shared" si="9"/>
        <v>0.57000000000000006</v>
      </c>
      <c r="AT20" s="5">
        <f t="shared" si="9"/>
        <v>0.57000000000000006</v>
      </c>
      <c r="AU20" s="5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2:66" x14ac:dyDescent="0.35"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2:66" x14ac:dyDescent="0.35">
      <c r="B22" s="1" t="s">
        <v>12</v>
      </c>
      <c r="C22" s="1"/>
      <c r="D22" s="1"/>
      <c r="E22" s="1"/>
      <c r="F22" s="1"/>
    </row>
    <row r="23" spans="2:66" x14ac:dyDescent="0.35">
      <c r="B23" t="s">
        <v>10</v>
      </c>
      <c r="C23" s="3">
        <f t="shared" ref="C23" si="10">C25*C7</f>
        <v>21</v>
      </c>
      <c r="D23" s="3">
        <f>C23*(1+D24)</f>
        <v>21.42</v>
      </c>
      <c r="E23" s="3">
        <f t="shared" ref="E23:AT23" si="11">D23*(1+E24)</f>
        <v>21.848400000000002</v>
      </c>
      <c r="F23" s="3">
        <f t="shared" si="11"/>
        <v>22.503852000000002</v>
      </c>
      <c r="G23" s="3">
        <f t="shared" si="11"/>
        <v>23.178967560000004</v>
      </c>
      <c r="H23" s="3">
        <f t="shared" si="11"/>
        <v>25.496864316000007</v>
      </c>
      <c r="I23" s="3">
        <f t="shared" si="11"/>
        <v>26.261770245480008</v>
      </c>
      <c r="J23" s="3">
        <f t="shared" si="11"/>
        <v>27.04962335284441</v>
      </c>
      <c r="K23" s="3">
        <f t="shared" si="11"/>
        <v>27.861112053429743</v>
      </c>
      <c r="L23" s="3">
        <f t="shared" si="11"/>
        <v>28.696945415032637</v>
      </c>
      <c r="M23" s="3">
        <f t="shared" si="11"/>
        <v>29.557853777483619</v>
      </c>
      <c r="N23" s="3">
        <f t="shared" si="11"/>
        <v>30.44458939080813</v>
      </c>
      <c r="O23" s="3">
        <f t="shared" si="11"/>
        <v>31.357927072532373</v>
      </c>
      <c r="P23" s="3">
        <f t="shared" si="11"/>
        <v>31.671506343257697</v>
      </c>
      <c r="Q23" s="3">
        <f t="shared" si="11"/>
        <v>31.988221406690275</v>
      </c>
      <c r="R23" s="3">
        <f t="shared" si="11"/>
        <v>38.385865688028332</v>
      </c>
      <c r="S23" s="3">
        <f t="shared" si="11"/>
        <v>38.769724344908617</v>
      </c>
      <c r="T23" s="3">
        <f t="shared" si="11"/>
        <v>39.157421588357707</v>
      </c>
      <c r="U23" s="3">
        <f t="shared" si="11"/>
        <v>39.548995804241287</v>
      </c>
      <c r="V23" s="3">
        <f t="shared" si="11"/>
        <v>39.944485762283698</v>
      </c>
      <c r="W23" s="3">
        <f t="shared" si="11"/>
        <v>40.343930619906537</v>
      </c>
      <c r="X23" s="3">
        <f t="shared" si="11"/>
        <v>40.747369926105605</v>
      </c>
      <c r="Y23" s="3">
        <f t="shared" si="11"/>
        <v>44.822106918716173</v>
      </c>
      <c r="Z23" s="3">
        <f t="shared" si="11"/>
        <v>45.270327987903336</v>
      </c>
      <c r="AA23" s="3">
        <f t="shared" si="11"/>
        <v>45.723031267782368</v>
      </c>
      <c r="AB23" s="3">
        <f t="shared" si="11"/>
        <v>46.18026158046019</v>
      </c>
      <c r="AC23" s="3">
        <f t="shared" si="11"/>
        <v>46.642064196264791</v>
      </c>
      <c r="AD23" s="3">
        <f t="shared" si="11"/>
        <v>47.10848483822744</v>
      </c>
      <c r="AE23" s="3">
        <f t="shared" si="11"/>
        <v>47.579569686609716</v>
      </c>
      <c r="AF23" s="3">
        <f t="shared" si="11"/>
        <v>48.055365383475817</v>
      </c>
      <c r="AG23" s="3">
        <f t="shared" si="11"/>
        <v>48.535919037310578</v>
      </c>
      <c r="AH23" s="3">
        <f t="shared" si="11"/>
        <v>49.02127822768368</v>
      </c>
      <c r="AI23" s="3">
        <f t="shared" si="11"/>
        <v>49.511491009960515</v>
      </c>
      <c r="AJ23" s="3">
        <f t="shared" si="11"/>
        <v>50.006605920060125</v>
      </c>
      <c r="AK23" s="3">
        <f t="shared" si="11"/>
        <v>50.506671979260723</v>
      </c>
      <c r="AL23" s="3">
        <f t="shared" si="11"/>
        <v>51.011738699053332</v>
      </c>
      <c r="AM23" s="3">
        <f t="shared" si="11"/>
        <v>51.521856086043869</v>
      </c>
      <c r="AN23" s="3">
        <f t="shared" si="11"/>
        <v>41.217484868835101</v>
      </c>
      <c r="AO23" s="3">
        <f t="shared" si="11"/>
        <v>41.217484868835101</v>
      </c>
      <c r="AP23" s="3">
        <f t="shared" si="11"/>
        <v>41.217484868835101</v>
      </c>
      <c r="AQ23" s="3">
        <f t="shared" si="11"/>
        <v>41.217484868835101</v>
      </c>
      <c r="AR23" s="3">
        <f t="shared" si="11"/>
        <v>41.217484868835101</v>
      </c>
      <c r="AS23" s="3">
        <f t="shared" si="11"/>
        <v>41.217484868835101</v>
      </c>
      <c r="AT23" s="3">
        <f t="shared" si="11"/>
        <v>41.217484868835101</v>
      </c>
      <c r="AU23" s="3"/>
    </row>
    <row r="24" spans="2:66" x14ac:dyDescent="0.35">
      <c r="B24" t="s">
        <v>4</v>
      </c>
      <c r="D24" s="9">
        <v>0.02</v>
      </c>
      <c r="E24" s="9">
        <v>0.02</v>
      </c>
      <c r="F24" s="9">
        <v>0.03</v>
      </c>
      <c r="G24" s="9">
        <v>0.03</v>
      </c>
      <c r="H24" s="9">
        <v>0.1</v>
      </c>
      <c r="I24" s="9">
        <v>0.03</v>
      </c>
      <c r="J24" s="9">
        <v>0.03</v>
      </c>
      <c r="K24" s="9">
        <v>0.03</v>
      </c>
      <c r="L24" s="9">
        <v>0.03</v>
      </c>
      <c r="M24" s="9">
        <v>0.03</v>
      </c>
      <c r="N24" s="9">
        <v>0.03</v>
      </c>
      <c r="O24" s="9">
        <v>0.03</v>
      </c>
      <c r="P24" s="9">
        <v>0.01</v>
      </c>
      <c r="Q24" s="9">
        <v>0.01</v>
      </c>
      <c r="R24" s="9">
        <v>0.2</v>
      </c>
      <c r="S24" s="9">
        <v>0.01</v>
      </c>
      <c r="T24" s="9">
        <v>0.01</v>
      </c>
      <c r="U24" s="9">
        <v>0.01</v>
      </c>
      <c r="V24" s="9">
        <v>0.01</v>
      </c>
      <c r="W24" s="9">
        <v>0.01</v>
      </c>
      <c r="X24" s="9">
        <v>0.01</v>
      </c>
      <c r="Y24" s="9">
        <v>0.1</v>
      </c>
      <c r="Z24" s="9">
        <v>0.01</v>
      </c>
      <c r="AA24" s="9">
        <v>0.01</v>
      </c>
      <c r="AB24" s="9">
        <v>0.01</v>
      </c>
      <c r="AC24" s="9">
        <v>0.01</v>
      </c>
      <c r="AD24" s="9">
        <v>0.01</v>
      </c>
      <c r="AE24" s="9">
        <v>0.01</v>
      </c>
      <c r="AF24" s="9">
        <v>0.01</v>
      </c>
      <c r="AG24" s="9">
        <v>0.01</v>
      </c>
      <c r="AH24" s="9">
        <v>0.01</v>
      </c>
      <c r="AI24" s="9">
        <v>0.01</v>
      </c>
      <c r="AJ24" s="9">
        <v>0.01</v>
      </c>
      <c r="AK24" s="9">
        <v>0.01</v>
      </c>
      <c r="AL24" s="9">
        <v>0.01</v>
      </c>
      <c r="AM24" s="9">
        <v>0.01</v>
      </c>
      <c r="AN24" s="9">
        <v>-0.2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2:66" x14ac:dyDescent="0.35">
      <c r="B25" t="s">
        <v>5</v>
      </c>
      <c r="C25" s="2">
        <v>0.35</v>
      </c>
      <c r="D25" s="10">
        <f>D23/D7</f>
        <v>0.34</v>
      </c>
      <c r="E25" s="10">
        <f t="shared" ref="E25:AT25" si="12">E23/E7</f>
        <v>0.33028571428571429</v>
      </c>
      <c r="F25" s="10">
        <f t="shared" si="12"/>
        <v>0.32399455782312925</v>
      </c>
      <c r="G25" s="10">
        <f t="shared" si="12"/>
        <v>0.31782323291221248</v>
      </c>
      <c r="H25" s="10">
        <f t="shared" si="12"/>
        <v>0.33295767257469888</v>
      </c>
      <c r="I25" s="10">
        <f t="shared" si="12"/>
        <v>0.3266156216685141</v>
      </c>
      <c r="J25" s="10">
        <f t="shared" si="12"/>
        <v>0.32039437173197099</v>
      </c>
      <c r="K25" s="10">
        <f t="shared" si="12"/>
        <v>0.31731365661916355</v>
      </c>
      <c r="L25" s="10">
        <f t="shared" si="12"/>
        <v>0.31426256376705625</v>
      </c>
      <c r="M25" s="10">
        <f t="shared" si="12"/>
        <v>0.31124080834621914</v>
      </c>
      <c r="N25" s="10">
        <f t="shared" si="12"/>
        <v>0.3082481082659671</v>
      </c>
      <c r="O25" s="10">
        <f t="shared" si="12"/>
        <v>0.30528418414802511</v>
      </c>
      <c r="P25" s="10">
        <f t="shared" si="12"/>
        <v>0.29647790960529358</v>
      </c>
      <c r="Q25" s="10">
        <f t="shared" si="12"/>
        <v>0.28792566221283322</v>
      </c>
      <c r="R25" s="10">
        <f t="shared" si="12"/>
        <v>0.33222191793788447</v>
      </c>
      <c r="S25" s="10">
        <f t="shared" si="12"/>
        <v>0.32896484031104251</v>
      </c>
      <c r="T25" s="10">
        <f t="shared" si="12"/>
        <v>0.32573969481779702</v>
      </c>
      <c r="U25" s="10">
        <f t="shared" si="12"/>
        <v>0.3225461683980147</v>
      </c>
      <c r="V25" s="10">
        <f t="shared" si="12"/>
        <v>0.31938395106077921</v>
      </c>
      <c r="W25" s="10">
        <f t="shared" si="12"/>
        <v>0.31017095247248755</v>
      </c>
      <c r="X25" s="10">
        <f t="shared" si="12"/>
        <v>0.30122371345885812</v>
      </c>
      <c r="Y25" s="10">
        <f t="shared" si="12"/>
        <v>0.31860200461994614</v>
      </c>
      <c r="Z25" s="10">
        <f t="shared" si="12"/>
        <v>0.30941156217898613</v>
      </c>
      <c r="AA25" s="10">
        <f t="shared" si="12"/>
        <v>0.30048622865459229</v>
      </c>
      <c r="AB25" s="10">
        <f t="shared" si="12"/>
        <v>0.29181835667417133</v>
      </c>
      <c r="AC25" s="10">
        <f t="shared" si="12"/>
        <v>0.28340051946241634</v>
      </c>
      <c r="AD25" s="10">
        <f t="shared" si="12"/>
        <v>0.27789759675440828</v>
      </c>
      <c r="AE25" s="10">
        <f t="shared" si="12"/>
        <v>0.27250152691451685</v>
      </c>
      <c r="AF25" s="10">
        <f t="shared" si="12"/>
        <v>0.26721023512976899</v>
      </c>
      <c r="AG25" s="10">
        <f t="shared" si="12"/>
        <v>0.26202168687482202</v>
      </c>
      <c r="AH25" s="10">
        <f t="shared" si="12"/>
        <v>0.25693388712967979</v>
      </c>
      <c r="AI25" s="10">
        <f t="shared" si="12"/>
        <v>0.25194487961259859</v>
      </c>
      <c r="AJ25" s="10">
        <f t="shared" si="12"/>
        <v>0.25446432840872463</v>
      </c>
      <c r="AK25" s="10">
        <f t="shared" si="12"/>
        <v>0.25700897169281184</v>
      </c>
      <c r="AL25" s="10">
        <f t="shared" si="12"/>
        <v>0.25957906140973996</v>
      </c>
      <c r="AM25" s="10">
        <f t="shared" si="12"/>
        <v>0.26217485202383739</v>
      </c>
      <c r="AN25" s="10">
        <f t="shared" si="12"/>
        <v>0.20973988161906992</v>
      </c>
      <c r="AO25" s="10">
        <f t="shared" si="12"/>
        <v>0.20973988161906992</v>
      </c>
      <c r="AP25" s="10">
        <f t="shared" si="12"/>
        <v>0.20973988161906992</v>
      </c>
      <c r="AQ25" s="10">
        <f t="shared" si="12"/>
        <v>0.20973988161906992</v>
      </c>
      <c r="AR25" s="10">
        <f t="shared" si="12"/>
        <v>0.20973988161906992</v>
      </c>
      <c r="AS25" s="10">
        <f t="shared" si="12"/>
        <v>0.20973988161906992</v>
      </c>
      <c r="AT25" s="10">
        <f t="shared" si="12"/>
        <v>0.20973988161906992</v>
      </c>
      <c r="AU25" s="2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2:66" x14ac:dyDescent="0.35"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2:66" x14ac:dyDescent="0.35">
      <c r="B27" t="s">
        <v>11</v>
      </c>
      <c r="C27" s="3">
        <f>C29*C7</f>
        <v>24</v>
      </c>
      <c r="D27" s="3">
        <f>C27*(1+D28)</f>
        <v>24</v>
      </c>
      <c r="E27" s="3">
        <f t="shared" ref="E27:AT27" si="13">D27*(1+E28)</f>
        <v>24</v>
      </c>
      <c r="F27" s="3">
        <f t="shared" si="13"/>
        <v>24</v>
      </c>
      <c r="G27" s="3">
        <f t="shared" si="13"/>
        <v>24</v>
      </c>
      <c r="H27" s="3">
        <f t="shared" si="13"/>
        <v>24.48</v>
      </c>
      <c r="I27" s="3">
        <f t="shared" si="13"/>
        <v>24.9696</v>
      </c>
      <c r="J27" s="3">
        <f t="shared" si="13"/>
        <v>25.468992</v>
      </c>
      <c r="K27" s="3">
        <f t="shared" si="13"/>
        <v>25.978371840000001</v>
      </c>
      <c r="L27" s="3">
        <f t="shared" si="13"/>
        <v>26.757722995200002</v>
      </c>
      <c r="M27" s="3">
        <f t="shared" si="13"/>
        <v>27.560454685056001</v>
      </c>
      <c r="N27" s="3">
        <f t="shared" si="13"/>
        <v>35.8285910905728</v>
      </c>
      <c r="O27" s="3">
        <f t="shared" si="13"/>
        <v>36.903448823289985</v>
      </c>
      <c r="P27" s="3">
        <f t="shared" si="13"/>
        <v>40.593793705618985</v>
      </c>
      <c r="Q27" s="3">
        <f t="shared" si="13"/>
        <v>41.811607516787554</v>
      </c>
      <c r="R27" s="3">
        <f t="shared" si="13"/>
        <v>43.06595574229118</v>
      </c>
      <c r="S27" s="3">
        <f t="shared" si="13"/>
        <v>44.357934414559914</v>
      </c>
      <c r="T27" s="3">
        <f t="shared" si="13"/>
        <v>45.688672446996712</v>
      </c>
      <c r="U27" s="3">
        <f t="shared" si="13"/>
        <v>47.059332620406614</v>
      </c>
      <c r="V27" s="3">
        <f t="shared" si="13"/>
        <v>48.471112599018817</v>
      </c>
      <c r="W27" s="3">
        <f t="shared" si="13"/>
        <v>49.92524597698938</v>
      </c>
      <c r="X27" s="3">
        <f t="shared" si="13"/>
        <v>51.423003356299063</v>
      </c>
      <c r="Y27" s="3">
        <f t="shared" si="13"/>
        <v>52.965693456988035</v>
      </c>
      <c r="Z27" s="3">
        <f t="shared" si="13"/>
        <v>54.554664260697677</v>
      </c>
      <c r="AA27" s="3">
        <f t="shared" si="13"/>
        <v>55.645757545911628</v>
      </c>
      <c r="AB27" s="3">
        <f t="shared" si="13"/>
        <v>56.758672696829862</v>
      </c>
      <c r="AC27" s="3">
        <f t="shared" si="13"/>
        <v>57.893846150766457</v>
      </c>
      <c r="AD27" s="3">
        <f t="shared" si="13"/>
        <v>59.051723073781787</v>
      </c>
      <c r="AE27" s="3">
        <f t="shared" si="13"/>
        <v>60.232757535257427</v>
      </c>
      <c r="AF27" s="3">
        <f t="shared" si="13"/>
        <v>90.349136302886137</v>
      </c>
      <c r="AG27" s="3">
        <f t="shared" si="13"/>
        <v>58.726938596875989</v>
      </c>
      <c r="AH27" s="3">
        <f t="shared" si="13"/>
        <v>59.901477368813509</v>
      </c>
      <c r="AI27" s="3">
        <f t="shared" si="13"/>
        <v>61.099506916189782</v>
      </c>
      <c r="AJ27" s="3">
        <f t="shared" si="13"/>
        <v>62.321497054513578</v>
      </c>
      <c r="AK27" s="3">
        <f t="shared" si="13"/>
        <v>63.567926995603848</v>
      </c>
      <c r="AL27" s="3">
        <f t="shared" si="13"/>
        <v>64.839285535515927</v>
      </c>
      <c r="AM27" s="3">
        <f t="shared" si="13"/>
        <v>66.136071246226251</v>
      </c>
      <c r="AN27" s="3">
        <f t="shared" si="13"/>
        <v>66.136071246226251</v>
      </c>
      <c r="AO27" s="3">
        <f t="shared" si="13"/>
        <v>66.136071246226251</v>
      </c>
      <c r="AP27" s="3">
        <f t="shared" si="13"/>
        <v>66.136071246226251</v>
      </c>
      <c r="AQ27" s="3">
        <f t="shared" si="13"/>
        <v>66.136071246226251</v>
      </c>
      <c r="AR27" s="3">
        <f t="shared" si="13"/>
        <v>66.136071246226251</v>
      </c>
      <c r="AS27" s="3">
        <f t="shared" si="13"/>
        <v>66.136071246226251</v>
      </c>
      <c r="AT27" s="3">
        <f t="shared" si="13"/>
        <v>66.136071246226251</v>
      </c>
      <c r="AU27" s="3"/>
    </row>
    <row r="28" spans="2:66" x14ac:dyDescent="0.35">
      <c r="B28" t="s">
        <v>4</v>
      </c>
      <c r="D28" s="9">
        <v>0</v>
      </c>
      <c r="E28" s="9">
        <v>0</v>
      </c>
      <c r="F28" s="9">
        <v>0</v>
      </c>
      <c r="G28" s="9">
        <v>0</v>
      </c>
      <c r="H28" s="9">
        <v>0.02</v>
      </c>
      <c r="I28" s="9">
        <v>0.02</v>
      </c>
      <c r="J28" s="9">
        <v>0.02</v>
      </c>
      <c r="K28" s="9">
        <v>0.02</v>
      </c>
      <c r="L28" s="9">
        <v>0.03</v>
      </c>
      <c r="M28" s="9">
        <v>0.03</v>
      </c>
      <c r="N28" s="9">
        <v>0.3</v>
      </c>
      <c r="O28" s="9">
        <v>0.03</v>
      </c>
      <c r="P28" s="9">
        <v>0.1</v>
      </c>
      <c r="Q28" s="9">
        <v>0.03</v>
      </c>
      <c r="R28" s="9">
        <v>0.03</v>
      </c>
      <c r="S28" s="9">
        <v>0.03</v>
      </c>
      <c r="T28" s="9">
        <v>0.03</v>
      </c>
      <c r="U28" s="9">
        <v>0.03</v>
      </c>
      <c r="V28" s="9">
        <v>0.03</v>
      </c>
      <c r="W28" s="9">
        <v>0.03</v>
      </c>
      <c r="X28" s="9">
        <v>0.03</v>
      </c>
      <c r="Y28" s="9">
        <v>0.03</v>
      </c>
      <c r="Z28" s="9">
        <v>0.03</v>
      </c>
      <c r="AA28" s="9">
        <v>0.02</v>
      </c>
      <c r="AB28" s="9">
        <v>0.02</v>
      </c>
      <c r="AC28" s="9">
        <v>0.02</v>
      </c>
      <c r="AD28" s="9">
        <v>0.02</v>
      </c>
      <c r="AE28" s="9">
        <v>0.02</v>
      </c>
      <c r="AF28" s="9">
        <v>0.5</v>
      </c>
      <c r="AG28" s="9">
        <v>-0.35</v>
      </c>
      <c r="AH28" s="9">
        <v>0.02</v>
      </c>
      <c r="AI28" s="9">
        <v>0.02</v>
      </c>
      <c r="AJ28" s="9">
        <v>0.02</v>
      </c>
      <c r="AK28" s="9">
        <v>0.02</v>
      </c>
      <c r="AL28" s="9">
        <v>0.02</v>
      </c>
      <c r="AM28" s="9">
        <v>0.02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x14ac:dyDescent="0.35">
      <c r="B29" t="s">
        <v>5</v>
      </c>
      <c r="C29" s="2">
        <v>0.4</v>
      </c>
      <c r="D29" s="10">
        <f>D27/D7</f>
        <v>0.38095238095238093</v>
      </c>
      <c r="E29" s="10">
        <f t="shared" ref="E29:AT29" si="14">E27/E7</f>
        <v>0.36281179138321995</v>
      </c>
      <c r="F29" s="10">
        <f t="shared" si="14"/>
        <v>0.34553503941259039</v>
      </c>
      <c r="G29" s="10">
        <f t="shared" si="14"/>
        <v>0.32908098991675272</v>
      </c>
      <c r="H29" s="10">
        <f t="shared" si="14"/>
        <v>0.31967867591913124</v>
      </c>
      <c r="I29" s="10">
        <f t="shared" si="14"/>
        <v>0.31054499946429887</v>
      </c>
      <c r="J29" s="10">
        <f t="shared" si="14"/>
        <v>0.30167228519389033</v>
      </c>
      <c r="K29" s="10">
        <f t="shared" si="14"/>
        <v>0.29587089509400782</v>
      </c>
      <c r="L29" s="10">
        <f t="shared" si="14"/>
        <v>0.29302598264118085</v>
      </c>
      <c r="M29" s="10">
        <f t="shared" si="14"/>
        <v>0.29020842511578487</v>
      </c>
      <c r="N29" s="10">
        <f t="shared" si="14"/>
        <v>0.36276053139473102</v>
      </c>
      <c r="O29" s="10">
        <f t="shared" si="14"/>
        <v>0.35927244936208941</v>
      </c>
      <c r="P29" s="10">
        <f t="shared" si="14"/>
        <v>0.3799997060560561</v>
      </c>
      <c r="Q29" s="10">
        <f t="shared" si="14"/>
        <v>0.37634586272859399</v>
      </c>
      <c r="R29" s="10">
        <f t="shared" si="14"/>
        <v>0.37272715251004984</v>
      </c>
      <c r="S29" s="10">
        <f t="shared" si="14"/>
        <v>0.37638134027975617</v>
      </c>
      <c r="T29" s="10">
        <f t="shared" si="14"/>
        <v>0.38007135341975379</v>
      </c>
      <c r="U29" s="10">
        <f t="shared" si="14"/>
        <v>0.38379754315916315</v>
      </c>
      <c r="V29" s="10">
        <f t="shared" si="14"/>
        <v>0.38756026417052752</v>
      </c>
      <c r="W29" s="10">
        <f t="shared" si="14"/>
        <v>0.38383372316888786</v>
      </c>
      <c r="X29" s="10">
        <f t="shared" si="14"/>
        <v>0.38014301429226388</v>
      </c>
      <c r="Y29" s="10">
        <f t="shared" si="14"/>
        <v>0.37648779300099217</v>
      </c>
      <c r="Z29" s="10">
        <f t="shared" si="14"/>
        <v>0.37286771806829028</v>
      </c>
      <c r="AA29" s="10">
        <f t="shared" si="14"/>
        <v>0.36569718502851545</v>
      </c>
      <c r="AB29" s="10">
        <f t="shared" si="14"/>
        <v>0.35866454685489013</v>
      </c>
      <c r="AC29" s="10">
        <f t="shared" si="14"/>
        <v>0.35176715172306527</v>
      </c>
      <c r="AD29" s="10">
        <f t="shared" si="14"/>
        <v>0.34835193665779279</v>
      </c>
      <c r="AE29" s="10">
        <f t="shared" si="14"/>
        <v>0.34496987902033854</v>
      </c>
      <c r="AF29" s="10">
        <f t="shared" si="14"/>
        <v>0.502383318961658</v>
      </c>
      <c r="AG29" s="10">
        <f t="shared" si="14"/>
        <v>0.31703801682046379</v>
      </c>
      <c r="AH29" s="10">
        <f t="shared" si="14"/>
        <v>0.3139599778222068</v>
      </c>
      <c r="AI29" s="10">
        <f t="shared" si="14"/>
        <v>0.31091182269771939</v>
      </c>
      <c r="AJ29" s="10">
        <f t="shared" si="14"/>
        <v>0.31713005915167375</v>
      </c>
      <c r="AK29" s="10">
        <f t="shared" si="14"/>
        <v>0.32347266033470723</v>
      </c>
      <c r="AL29" s="10">
        <f t="shared" si="14"/>
        <v>0.32994211354140141</v>
      </c>
      <c r="AM29" s="10">
        <f t="shared" si="14"/>
        <v>0.33654095581222943</v>
      </c>
      <c r="AN29" s="10">
        <f t="shared" si="14"/>
        <v>0.33654095581222943</v>
      </c>
      <c r="AO29" s="10">
        <f t="shared" si="14"/>
        <v>0.33654095581222943</v>
      </c>
      <c r="AP29" s="10">
        <f t="shared" si="14"/>
        <v>0.33654095581222943</v>
      </c>
      <c r="AQ29" s="10">
        <f t="shared" si="14"/>
        <v>0.33654095581222943</v>
      </c>
      <c r="AR29" s="10">
        <f t="shared" si="14"/>
        <v>0.33654095581222943</v>
      </c>
      <c r="AS29" s="10">
        <f t="shared" si="14"/>
        <v>0.33654095581222943</v>
      </c>
      <c r="AT29" s="10">
        <f t="shared" si="14"/>
        <v>0.33654095581222943</v>
      </c>
      <c r="AU29" s="2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x14ac:dyDescent="0.35"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x14ac:dyDescent="0.35">
      <c r="B31" t="s">
        <v>33</v>
      </c>
      <c r="C31" s="3">
        <f>C19-C23-C27</f>
        <v>0</v>
      </c>
      <c r="D31" s="3">
        <f t="shared" ref="D31:AT31" si="15">D19-D23-D27</f>
        <v>-6.0000000000002274E-2</v>
      </c>
      <c r="E31" s="3">
        <f t="shared" si="15"/>
        <v>-0.20489999999999142</v>
      </c>
      <c r="F31" s="3">
        <f t="shared" si="15"/>
        <v>-2.7456269999999918</v>
      </c>
      <c r="G31" s="3">
        <f t="shared" si="15"/>
        <v>3.8722949400000033</v>
      </c>
      <c r="H31" s="3">
        <f t="shared" si="15"/>
        <v>2.0954234339999935</v>
      </c>
      <c r="I31" s="3">
        <f t="shared" si="15"/>
        <v>3.4445318920200023</v>
      </c>
      <c r="J31" s="3">
        <f t="shared" si="15"/>
        <v>4.0468216379368478</v>
      </c>
      <c r="K31" s="3">
        <f t="shared" si="15"/>
        <v>4.110539913245276</v>
      </c>
      <c r="L31" s="3">
        <f t="shared" si="15"/>
        <v>4.8133563487093873</v>
      </c>
      <c r="M31" s="3">
        <f t="shared" si="15"/>
        <v>5.5604372867600773</v>
      </c>
      <c r="N31" s="3">
        <f t="shared" si="15"/>
        <v>-1.0872849021092463</v>
      </c>
      <c r="O31" s="3">
        <f t="shared" si="15"/>
        <v>-0.46804449337980003</v>
      </c>
      <c r="P31" s="3">
        <f t="shared" si="15"/>
        <v>-1.7602353903364047</v>
      </c>
      <c r="Q31" s="3">
        <f t="shared" si="15"/>
        <v>-2.696539473895406</v>
      </c>
      <c r="R31" s="3">
        <f t="shared" si="15"/>
        <v>-7.5044004027537881</v>
      </c>
      <c r="S31" s="3">
        <f t="shared" si="15"/>
        <v>-7.7012893113514878</v>
      </c>
      <c r="T31" s="3">
        <f t="shared" si="15"/>
        <v>-7.9111971982750404</v>
      </c>
      <c r="U31" s="3">
        <f t="shared" si="15"/>
        <v>-8.1347336508269379</v>
      </c>
      <c r="V31" s="3">
        <f t="shared" si="15"/>
        <v>-8.3725316920051398</v>
      </c>
      <c r="W31" s="3">
        <f t="shared" si="15"/>
        <v>0.77981173942984583</v>
      </c>
      <c r="X31" s="3">
        <f t="shared" si="15"/>
        <v>2.5205745873741563</v>
      </c>
      <c r="Y31" s="3">
        <f t="shared" si="15"/>
        <v>0.69078540886576434</v>
      </c>
      <c r="Z31" s="3">
        <f t="shared" si="15"/>
        <v>2.5927369673517617</v>
      </c>
      <c r="AA31" s="3">
        <f t="shared" si="15"/>
        <v>3.6240147368312989</v>
      </c>
      <c r="AB31" s="3">
        <f t="shared" si="15"/>
        <v>4.671081187828058</v>
      </c>
      <c r="AC31" s="3">
        <f t="shared" si="15"/>
        <v>7.3785057366915723</v>
      </c>
      <c r="AD31" s="3">
        <f t="shared" si="15"/>
        <v>9.1116406542252975</v>
      </c>
      <c r="AE31" s="3">
        <f t="shared" si="15"/>
        <v>-4.7965884370131491</v>
      </c>
      <c r="AF31" s="3">
        <f t="shared" si="15"/>
        <v>-32.298290737962333</v>
      </c>
      <c r="AG31" s="3">
        <f t="shared" si="15"/>
        <v>2.0265396426650497</v>
      </c>
      <c r="AH31" s="3">
        <f t="shared" si="15"/>
        <v>3.6453235986599779</v>
      </c>
      <c r="AI31" s="3">
        <f t="shared" si="15"/>
        <v>5.3341236448616058</v>
      </c>
      <c r="AJ31" s="3">
        <f t="shared" si="15"/>
        <v>3.6170185964382071</v>
      </c>
      <c r="AK31" s="3">
        <f t="shared" si="15"/>
        <v>1.8705225961473317</v>
      </c>
      <c r="AL31" s="3">
        <f t="shared" si="15"/>
        <v>9.4097336442644064E-2</v>
      </c>
      <c r="AM31" s="3">
        <f t="shared" si="15"/>
        <v>-1.7128057612582097</v>
      </c>
      <c r="AN31" s="3">
        <f t="shared" si="15"/>
        <v>8.5915654559505583</v>
      </c>
      <c r="AO31" s="3">
        <f t="shared" si="15"/>
        <v>8.5915654559505583</v>
      </c>
      <c r="AP31" s="3">
        <f t="shared" si="15"/>
        <v>4.6612223518484655</v>
      </c>
      <c r="AQ31" s="3">
        <f t="shared" si="15"/>
        <v>4.6612223518484655</v>
      </c>
      <c r="AR31" s="3">
        <f t="shared" si="15"/>
        <v>4.6612223518484655</v>
      </c>
      <c r="AS31" s="3">
        <f t="shared" si="15"/>
        <v>4.6612223518484655</v>
      </c>
      <c r="AT31" s="3">
        <f t="shared" si="15"/>
        <v>4.6612223518484655</v>
      </c>
      <c r="AU31" s="3"/>
    </row>
    <row r="32" spans="2:66" x14ac:dyDescent="0.35">
      <c r="B32" t="s">
        <v>5</v>
      </c>
      <c r="C32" s="5">
        <f>C31/C7</f>
        <v>0</v>
      </c>
      <c r="D32" s="5">
        <f t="shared" ref="D32:AT32" si="16">D31/D7</f>
        <v>-9.5238095238098848E-4</v>
      </c>
      <c r="E32" s="5">
        <f t="shared" si="16"/>
        <v>-3.0975056689341103E-3</v>
      </c>
      <c r="F32" s="5">
        <f t="shared" si="16"/>
        <v>-3.9529597235719562E-2</v>
      </c>
      <c r="G32" s="5">
        <f t="shared" si="16"/>
        <v>5.3095777171034739E-2</v>
      </c>
      <c r="H32" s="5">
        <f t="shared" si="16"/>
        <v>2.7363651506169814E-2</v>
      </c>
      <c r="I32" s="5">
        <f t="shared" si="16"/>
        <v>4.2839378867186979E-2</v>
      </c>
      <c r="J32" s="5">
        <f t="shared" si="16"/>
        <v>4.7933343074138594E-2</v>
      </c>
      <c r="K32" s="5">
        <f t="shared" si="16"/>
        <v>4.6815448286828626E-2</v>
      </c>
      <c r="L32" s="5">
        <f t="shared" si="16"/>
        <v>5.2711453591762998E-2</v>
      </c>
      <c r="M32" s="5">
        <f t="shared" si="16"/>
        <v>5.8550766537995923E-2</v>
      </c>
      <c r="N32" s="5">
        <f t="shared" si="16"/>
        <v>-1.1008639660698212E-2</v>
      </c>
      <c r="O32" s="5">
        <f t="shared" si="16"/>
        <v>-4.5566335101145088E-3</v>
      </c>
      <c r="P32" s="5">
        <f t="shared" si="16"/>
        <v>-1.647761566134957E-2</v>
      </c>
      <c r="Q32" s="5">
        <f t="shared" si="16"/>
        <v>-2.4271524941427234E-2</v>
      </c>
      <c r="R32" s="5">
        <f t="shared" si="16"/>
        <v>-6.4949070447934298E-2</v>
      </c>
      <c r="S32" s="5">
        <f t="shared" si="16"/>
        <v>-6.5346180590798622E-2</v>
      </c>
      <c r="T32" s="5">
        <f t="shared" si="16"/>
        <v>-6.5811048237550809E-2</v>
      </c>
      <c r="U32" s="5">
        <f t="shared" si="16"/>
        <v>-6.6343711557177887E-2</v>
      </c>
      <c r="V32" s="5">
        <f t="shared" si="16"/>
        <v>-6.6944215231306878E-2</v>
      </c>
      <c r="W32" s="5">
        <f t="shared" si="16"/>
        <v>5.9953243586245023E-3</v>
      </c>
      <c r="X32" s="5">
        <f t="shared" si="16"/>
        <v>1.8633272248878067E-2</v>
      </c>
      <c r="Y32" s="5">
        <f t="shared" si="16"/>
        <v>4.91020237906178E-3</v>
      </c>
      <c r="Z32" s="5">
        <f t="shared" si="16"/>
        <v>1.7720719752723619E-2</v>
      </c>
      <c r="AA32" s="5">
        <f t="shared" si="16"/>
        <v>2.3816586316892242E-2</v>
      </c>
      <c r="AB32" s="5">
        <f t="shared" si="16"/>
        <v>2.9517096470938538E-2</v>
      </c>
      <c r="AC32" s="5">
        <f t="shared" si="16"/>
        <v>4.4832328814518221E-2</v>
      </c>
      <c r="AD32" s="5">
        <f t="shared" si="16"/>
        <v>5.375046658779889E-2</v>
      </c>
      <c r="AE32" s="5">
        <f t="shared" si="16"/>
        <v>-2.7471405934855458E-2</v>
      </c>
      <c r="AF32" s="5">
        <f t="shared" si="16"/>
        <v>-0.17959355409142705</v>
      </c>
      <c r="AG32" s="5">
        <f t="shared" si="16"/>
        <v>1.0940296304714176E-2</v>
      </c>
      <c r="AH32" s="5">
        <f t="shared" si="16"/>
        <v>1.9106135048113305E-2</v>
      </c>
      <c r="AI32" s="5">
        <f t="shared" si="16"/>
        <v>2.714329768968201E-2</v>
      </c>
      <c r="AJ32" s="5">
        <f t="shared" si="16"/>
        <v>1.8405612439601649E-2</v>
      </c>
      <c r="AK32" s="5">
        <f t="shared" si="16"/>
        <v>9.518367972480915E-3</v>
      </c>
      <c r="AL32" s="5">
        <f t="shared" si="16"/>
        <v>4.7882504885863366E-4</v>
      </c>
      <c r="AM32" s="5">
        <f t="shared" si="16"/>
        <v>-8.7158078360668034E-3</v>
      </c>
      <c r="AN32" s="5">
        <f t="shared" si="16"/>
        <v>4.3719162568700641E-2</v>
      </c>
      <c r="AO32" s="5">
        <f t="shared" si="16"/>
        <v>4.3719162568700641E-2</v>
      </c>
      <c r="AP32" s="5">
        <f t="shared" si="16"/>
        <v>2.3719162568700672E-2</v>
      </c>
      <c r="AQ32" s="5">
        <f t="shared" si="16"/>
        <v>2.3719162568700672E-2</v>
      </c>
      <c r="AR32" s="5">
        <f t="shared" si="16"/>
        <v>2.3719162568700672E-2</v>
      </c>
      <c r="AS32" s="5">
        <f t="shared" si="16"/>
        <v>2.3719162568700672E-2</v>
      </c>
      <c r="AT32" s="5">
        <f t="shared" si="16"/>
        <v>2.3719162568700672E-2</v>
      </c>
      <c r="AU32" s="5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2:66" x14ac:dyDescent="0.35"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2:66" x14ac:dyDescent="0.35">
      <c r="B34" s="1" t="s">
        <v>14</v>
      </c>
    </row>
    <row r="35" spans="2:66" x14ac:dyDescent="0.35">
      <c r="B35" s="1" t="s">
        <v>31</v>
      </c>
    </row>
    <row r="36" spans="2:66" x14ac:dyDescent="0.35">
      <c r="B36" t="s">
        <v>15</v>
      </c>
      <c r="C36">
        <f>C44+C51+C58</f>
        <v>-30</v>
      </c>
      <c r="D36" s="7">
        <f>C40</f>
        <v>-30.236999999999998</v>
      </c>
      <c r="E36" s="7">
        <f t="shared" ref="E36:AT36" si="17">D40</f>
        <v>-28.502928000000001</v>
      </c>
      <c r="F36" s="7">
        <f t="shared" si="17"/>
        <v>-24.545805004799991</v>
      </c>
      <c r="G36" s="7">
        <f t="shared" si="17"/>
        <v>-18.29707444028206</v>
      </c>
      <c r="H36" s="7">
        <f t="shared" si="17"/>
        <v>-9.5133147309128585</v>
      </c>
      <c r="I36" s="7">
        <f t="shared" si="17"/>
        <v>-0.11164386339464283</v>
      </c>
      <c r="J36" s="7">
        <f t="shared" si="17"/>
        <v>11.696631948365098</v>
      </c>
      <c r="K36" s="7">
        <f t="shared" si="17"/>
        <v>25.303371833567802</v>
      </c>
      <c r="L36" s="7">
        <f t="shared" si="17"/>
        <v>40.195714557460576</v>
      </c>
      <c r="M36" s="7">
        <f t="shared" si="17"/>
        <v>57.134727332350749</v>
      </c>
      <c r="N36" s="7">
        <f t="shared" si="17"/>
        <v>76.307238705916291</v>
      </c>
      <c r="O36" s="7">
        <f t="shared" si="17"/>
        <v>90.275153009023967</v>
      </c>
      <c r="P36" s="7">
        <f t="shared" si="17"/>
        <v>106.2586580647216</v>
      </c>
      <c r="Q36" s="7">
        <f t="shared" si="17"/>
        <v>122.44188551604013</v>
      </c>
      <c r="R36" s="7">
        <f t="shared" si="17"/>
        <v>139.2026751170709</v>
      </c>
      <c r="S36" s="7">
        <f t="shared" si="17"/>
        <v>152.68653160287914</v>
      </c>
      <c r="T36" s="7">
        <f t="shared" si="17"/>
        <v>167.26461191655812</v>
      </c>
      <c r="U36" s="7">
        <f t="shared" si="17"/>
        <v>183.01447734671521</v>
      </c>
      <c r="V36" s="7">
        <f t="shared" si="17"/>
        <v>200.01932593312043</v>
      </c>
      <c r="W36" s="7">
        <f t="shared" si="17"/>
        <v>218.36841447708912</v>
      </c>
      <c r="X36" s="7">
        <f t="shared" si="17"/>
        <v>239.98770702600385</v>
      </c>
      <c r="Y36" s="7">
        <f t="shared" si="17"/>
        <v>265.1147317334848</v>
      </c>
      <c r="Z36" s="7">
        <f t="shared" si="17"/>
        <v>290.30775842379524</v>
      </c>
      <c r="AA36" s="7">
        <f t="shared" si="17"/>
        <v>319.44086768082167</v>
      </c>
      <c r="AB36" s="7">
        <f t="shared" si="17"/>
        <v>351.87074201026257</v>
      </c>
      <c r="AC36" s="7">
        <f t="shared" si="17"/>
        <v>387.82678577017589</v>
      </c>
      <c r="AD36" s="7">
        <f t="shared" si="17"/>
        <v>429.2428372683101</v>
      </c>
      <c r="AE36" s="7">
        <f t="shared" si="17"/>
        <v>475.38542959361405</v>
      </c>
      <c r="AF36" s="7">
        <f t="shared" si="17"/>
        <v>528.59960634958918</v>
      </c>
      <c r="AG36" s="7">
        <f t="shared" si="17"/>
        <v>558.16370601891595</v>
      </c>
      <c r="AH36" s="7">
        <f t="shared" si="17"/>
        <v>626.38784882423545</v>
      </c>
      <c r="AI36" s="7">
        <f t="shared" si="17"/>
        <v>701.8257058827312</v>
      </c>
      <c r="AJ36" s="7">
        <f t="shared" si="17"/>
        <v>785.04542497566342</v>
      </c>
      <c r="AK36" s="7">
        <f t="shared" si="17"/>
        <v>872.23362602428836</v>
      </c>
      <c r="AL36" s="7">
        <f t="shared" si="17"/>
        <v>963.66634176332605</v>
      </c>
      <c r="AM36" s="7">
        <f t="shared" si="17"/>
        <v>1059.6403951027596</v>
      </c>
      <c r="AN36" s="7">
        <f t="shared" si="17"/>
        <v>1160.4749575597973</v>
      </c>
      <c r="AO36" s="7">
        <f t="shared" si="17"/>
        <v>1278.9657698364715</v>
      </c>
      <c r="AP36" s="7">
        <f t="shared" si="17"/>
        <v>1405.5829353010954</v>
      </c>
      <c r="AQ36" s="7">
        <f t="shared" si="17"/>
        <v>1540.9238554315507</v>
      </c>
      <c r="AR36" s="7">
        <f t="shared" si="17"/>
        <v>1685.6292090593358</v>
      </c>
      <c r="AS36" s="7">
        <f t="shared" si="17"/>
        <v>1840.3489146096711</v>
      </c>
      <c r="AT36" s="7">
        <f t="shared" si="17"/>
        <v>2005.7780990504505</v>
      </c>
    </row>
    <row r="37" spans="2:66" x14ac:dyDescent="0.35">
      <c r="B37" t="s">
        <v>16</v>
      </c>
      <c r="C37" s="3">
        <f>C45+C52+C59</f>
        <v>1.7999999999999998</v>
      </c>
      <c r="D37" s="3">
        <f t="shared" ref="D37:AT37" si="18">D45+D52+D59</f>
        <v>3.7199999999999975</v>
      </c>
      <c r="E37" s="3">
        <f t="shared" si="18"/>
        <v>5.7486000000000086</v>
      </c>
      <c r="F37" s="3">
        <f t="shared" si="18"/>
        <v>7.6729980000000086</v>
      </c>
      <c r="G37" s="3">
        <f t="shared" si="18"/>
        <v>9.7067249400000044</v>
      </c>
      <c r="H37" s="3">
        <f t="shared" si="18"/>
        <v>9.7531128089999939</v>
      </c>
      <c r="I37" s="3">
        <f t="shared" si="18"/>
        <v>11.485105735770004</v>
      </c>
      <c r="J37" s="3">
        <f t="shared" si="18"/>
        <v>12.489424173874349</v>
      </c>
      <c r="K37" s="3">
        <f t="shared" si="18"/>
        <v>12.89084655062028</v>
      </c>
      <c r="L37" s="3">
        <f t="shared" si="18"/>
        <v>13.944875251579392</v>
      </c>
      <c r="M37" s="3">
        <f t="shared" si="18"/>
        <v>15.057216945744882</v>
      </c>
      <c r="N37" s="3">
        <f t="shared" si="18"/>
        <v>8.7893659432349498</v>
      </c>
      <c r="O37" s="3">
        <f t="shared" si="18"/>
        <v>9.8036723857781638</v>
      </c>
      <c r="P37" s="3">
        <f t="shared" si="18"/>
        <v>8.9223501639878791</v>
      </c>
      <c r="Q37" s="3">
        <f t="shared" si="18"/>
        <v>8.4133495026018483</v>
      </c>
      <c r="R37" s="3">
        <f t="shared" si="18"/>
        <v>4.0498841328033564</v>
      </c>
      <c r="S37" s="3">
        <f t="shared" si="18"/>
        <v>4.0840809149168003</v>
      </c>
      <c r="T37" s="3">
        <f t="shared" si="18"/>
        <v>4.1098804325186133</v>
      </c>
      <c r="U37" s="3">
        <f t="shared" si="18"/>
        <v>4.1267655325825885</v>
      </c>
      <c r="V37" s="3">
        <f t="shared" si="18"/>
        <v>4.1341974750725772</v>
      </c>
      <c r="W37" s="3">
        <f t="shared" si="18"/>
        <v>5.9826110729341755</v>
      </c>
      <c r="X37" s="3">
        <f t="shared" si="18"/>
        <v>7.9314858942186603</v>
      </c>
      <c r="Y37" s="3">
        <f t="shared" si="18"/>
        <v>6.3181331679840484</v>
      </c>
      <c r="Z37" s="3">
        <f t="shared" si="18"/>
        <v>8.4451786368347772</v>
      </c>
      <c r="AA37" s="3">
        <f t="shared" si="18"/>
        <v>9.7105540730936362</v>
      </c>
      <c r="AB37" s="3">
        <f t="shared" si="18"/>
        <v>11.001082097540888</v>
      </c>
      <c r="AC37" s="3">
        <f t="shared" si="18"/>
        <v>13.961706682792915</v>
      </c>
      <c r="AD37" s="3">
        <f t="shared" si="18"/>
        <v>15.892337628709683</v>
      </c>
      <c r="AE37" s="3">
        <f t="shared" si="18"/>
        <v>19.647824156003058</v>
      </c>
      <c r="AF37" s="3">
        <f t="shared" si="18"/>
        <v>-7.1205457671556402</v>
      </c>
      <c r="AG37" s="3">
        <f t="shared" si="18"/>
        <v>27.959616962595945</v>
      </c>
      <c r="AH37" s="3">
        <f t="shared" si="18"/>
        <v>30.356393238188804</v>
      </c>
      <c r="AI37" s="3">
        <f t="shared" si="18"/>
        <v>32.846525373576299</v>
      </c>
      <c r="AJ37" s="3">
        <f t="shared" si="18"/>
        <v>31.1294203251529</v>
      </c>
      <c r="AK37" s="3">
        <f t="shared" si="18"/>
        <v>29.382924324862024</v>
      </c>
      <c r="AL37" s="3">
        <f t="shared" si="18"/>
        <v>27.606499065157337</v>
      </c>
      <c r="AM37" s="3">
        <f t="shared" si="18"/>
        <v>25.799595967456483</v>
      </c>
      <c r="AN37" s="3">
        <f t="shared" si="18"/>
        <v>36.103967184665251</v>
      </c>
      <c r="AO37" s="3">
        <f t="shared" si="18"/>
        <v>36.103967184665251</v>
      </c>
      <c r="AP37" s="3">
        <f t="shared" si="18"/>
        <v>36.103967184665251</v>
      </c>
      <c r="AQ37" s="3">
        <f t="shared" si="18"/>
        <v>36.103967184665251</v>
      </c>
      <c r="AR37" s="3">
        <f t="shared" si="18"/>
        <v>36.103967184665251</v>
      </c>
      <c r="AS37" s="3">
        <f t="shared" si="18"/>
        <v>36.103967184665251</v>
      </c>
      <c r="AT37" s="3">
        <f t="shared" si="18"/>
        <v>36.103967184665251</v>
      </c>
    </row>
    <row r="38" spans="2:66" x14ac:dyDescent="0.35">
      <c r="B38" t="s">
        <v>18</v>
      </c>
      <c r="C38" s="12">
        <f>C39/(C36+C37/2)</f>
        <v>6.9999999999999993E-2</v>
      </c>
      <c r="D38" s="12">
        <f t="shared" ref="D38:AT38" si="19">D39/(D36+D37/2)</f>
        <v>6.9983719209218739E-2</v>
      </c>
      <c r="E38" s="12">
        <f t="shared" si="19"/>
        <v>6.9901401073830402E-2</v>
      </c>
      <c r="F38" s="12">
        <f t="shared" si="19"/>
        <v>6.8774271583604191E-2</v>
      </c>
      <c r="G38" s="12">
        <f t="shared" si="19"/>
        <v>6.8654046789388037E-2</v>
      </c>
      <c r="H38" s="12">
        <f t="shared" si="19"/>
        <v>7.5794750716211348E-2</v>
      </c>
      <c r="I38" s="12">
        <f t="shared" si="19"/>
        <v>5.7392168073045514E-2</v>
      </c>
      <c r="J38" s="12">
        <f t="shared" si="19"/>
        <v>6.2276031780554901E-2</v>
      </c>
      <c r="K38" s="12">
        <f t="shared" si="19"/>
        <v>6.304164193975402E-2</v>
      </c>
      <c r="L38" s="12">
        <f t="shared" si="19"/>
        <v>6.3477948249454949E-2</v>
      </c>
      <c r="M38" s="12">
        <f t="shared" si="19"/>
        <v>6.3641851701195934E-2</v>
      </c>
      <c r="N38" s="12">
        <f t="shared" si="19"/>
        <v>6.416883578764096E-2</v>
      </c>
      <c r="O38" s="12">
        <f t="shared" si="19"/>
        <v>6.492990292862999E-2</v>
      </c>
      <c r="P38" s="12">
        <f t="shared" si="19"/>
        <v>6.5578831551427894E-2</v>
      </c>
      <c r="Q38" s="12">
        <f t="shared" si="19"/>
        <v>6.5910264442078204E-2</v>
      </c>
      <c r="R38" s="12">
        <f t="shared" si="19"/>
        <v>6.6799770053111898E-2</v>
      </c>
      <c r="S38" s="12">
        <f t="shared" si="19"/>
        <v>6.7821988266459007E-2</v>
      </c>
      <c r="T38" s="12">
        <f t="shared" si="19"/>
        <v>6.8745663752452155E-2</v>
      </c>
      <c r="U38" s="12">
        <f t="shared" si="19"/>
        <v>6.9581975099341345E-2</v>
      </c>
      <c r="V38" s="12">
        <f t="shared" si="19"/>
        <v>7.0340652975885723E-2</v>
      </c>
      <c r="W38" s="12">
        <f t="shared" si="19"/>
        <v>7.0639235878248108E-2</v>
      </c>
      <c r="X38" s="12">
        <f t="shared" si="19"/>
        <v>7.0486967145401855E-2</v>
      </c>
      <c r="Y38" s="12">
        <f t="shared" si="19"/>
        <v>7.0356828138653141E-2</v>
      </c>
      <c r="Z38" s="12">
        <f t="shared" si="19"/>
        <v>7.0240404015340263E-2</v>
      </c>
      <c r="AA38" s="12">
        <f t="shared" si="19"/>
        <v>7.0057324536335924E-2</v>
      </c>
      <c r="AB38" s="12">
        <f t="shared" si="19"/>
        <v>6.9829230398040246E-2</v>
      </c>
      <c r="AC38" s="12">
        <f t="shared" si="19"/>
        <v>6.95385349612819E-2</v>
      </c>
      <c r="AD38" s="12">
        <f t="shared" si="19"/>
        <v>6.9192624415799014E-2</v>
      </c>
      <c r="AE38" s="12">
        <f t="shared" si="19"/>
        <v>6.9179114491759702E-2</v>
      </c>
      <c r="AF38" s="12">
        <f t="shared" si="19"/>
        <v>6.9870280373684146E-2</v>
      </c>
      <c r="AG38" s="12">
        <f t="shared" si="19"/>
        <v>7.0374870678899359E-2</v>
      </c>
      <c r="AH38" s="12">
        <f t="shared" si="19"/>
        <v>7.0267845595156461E-2</v>
      </c>
      <c r="AI38" s="12">
        <f t="shared" si="19"/>
        <v>7.0133332484528715E-2</v>
      </c>
      <c r="AJ38" s="12">
        <f t="shared" si="19"/>
        <v>7.0020073770103372E-2</v>
      </c>
      <c r="AK38" s="12">
        <f t="shared" si="19"/>
        <v>6.9960577551181596E-2</v>
      </c>
      <c r="AL38" s="12">
        <f t="shared" si="19"/>
        <v>6.9943407839046984E-2</v>
      </c>
      <c r="AM38" s="12">
        <f t="shared" si="19"/>
        <v>6.9960050889701919E-2</v>
      </c>
      <c r="AN38" s="12">
        <f t="shared" si="19"/>
        <v>6.9906628533639839E-2</v>
      </c>
      <c r="AO38" s="12">
        <f t="shared" si="19"/>
        <v>6.9785627868761024E-2</v>
      </c>
      <c r="AP38" s="12">
        <f t="shared" si="19"/>
        <v>6.9706742668917923E-2</v>
      </c>
      <c r="AQ38" s="12">
        <f t="shared" si="19"/>
        <v>6.9662007405527387E-2</v>
      </c>
      <c r="AR38" s="12">
        <f t="shared" si="19"/>
        <v>6.9623201146602087E-2</v>
      </c>
      <c r="AS38" s="12">
        <f t="shared" si="19"/>
        <v>6.9589515040181057E-2</v>
      </c>
      <c r="AT38" s="12">
        <f t="shared" si="19"/>
        <v>6.9560277248969973E-2</v>
      </c>
    </row>
    <row r="39" spans="2:66" x14ac:dyDescent="0.35">
      <c r="B39" t="s">
        <v>17</v>
      </c>
      <c r="C39" s="6">
        <f>C47+C54+C61</f>
        <v>-2.0369999999999999</v>
      </c>
      <c r="D39" s="6">
        <f t="shared" ref="D39:AT40" si="20">D47+D54+D61</f>
        <v>-1.9859279999999999</v>
      </c>
      <c r="E39" s="6">
        <f t="shared" si="20"/>
        <v>-1.7914770047999997</v>
      </c>
      <c r="F39" s="6">
        <f t="shared" si="20"/>
        <v>-1.4242674354820795</v>
      </c>
      <c r="G39" s="6">
        <f t="shared" si="20"/>
        <v>-0.92296523063080049</v>
      </c>
      <c r="H39" s="6">
        <f t="shared" si="20"/>
        <v>-0.35144194148178015</v>
      </c>
      <c r="I39" s="6">
        <f t="shared" si="20"/>
        <v>0.32317007598973607</v>
      </c>
      <c r="J39" s="6">
        <f t="shared" si="20"/>
        <v>1.1173157113283534</v>
      </c>
      <c r="K39" s="6">
        <f t="shared" si="20"/>
        <v>2.0014961732724972</v>
      </c>
      <c r="L39" s="6">
        <f t="shared" si="20"/>
        <v>2.9941375233107763</v>
      </c>
      <c r="M39" s="6">
        <f t="shared" si="20"/>
        <v>4.1152944278206469</v>
      </c>
      <c r="N39" s="6">
        <f t="shared" si="20"/>
        <v>5.1785483598727264</v>
      </c>
      <c r="O39" s="6">
        <f t="shared" si="20"/>
        <v>6.1798326699194783</v>
      </c>
      <c r="P39" s="6">
        <f t="shared" si="20"/>
        <v>7.2608772873306613</v>
      </c>
      <c r="Q39" s="6">
        <f t="shared" si="20"/>
        <v>8.3474400984289279</v>
      </c>
      <c r="R39" s="6">
        <f t="shared" si="20"/>
        <v>9.4339723530048829</v>
      </c>
      <c r="S39" s="6">
        <f t="shared" si="20"/>
        <v>10.49399939876217</v>
      </c>
      <c r="T39" s="6">
        <f t="shared" si="20"/>
        <v>11.639984997638459</v>
      </c>
      <c r="U39" s="6">
        <f t="shared" si="20"/>
        <v>12.8780830538226</v>
      </c>
      <c r="V39" s="6">
        <f t="shared" si="20"/>
        <v>14.214891068896135</v>
      </c>
      <c r="W39" s="6">
        <f t="shared" si="20"/>
        <v>15.636681475980556</v>
      </c>
      <c r="X39" s="6">
        <f t="shared" si="20"/>
        <v>17.195538813262264</v>
      </c>
      <c r="Y39" s="6">
        <f t="shared" si="20"/>
        <v>18.87489352232641</v>
      </c>
      <c r="Z39" s="6">
        <f t="shared" si="20"/>
        <v>20.687930620191676</v>
      </c>
      <c r="AA39" s="6">
        <f t="shared" si="20"/>
        <v>22.719320256347242</v>
      </c>
      <c r="AB39" s="6">
        <f t="shared" si="20"/>
        <v>24.954961662372476</v>
      </c>
      <c r="AC39" s="6">
        <f t="shared" si="20"/>
        <v>27.454344815341244</v>
      </c>
      <c r="AD39" s="6">
        <f t="shared" si="20"/>
        <v>30.250254696594308</v>
      </c>
      <c r="AE39" s="6">
        <f t="shared" si="20"/>
        <v>33.566352599972042</v>
      </c>
      <c r="AF39" s="6">
        <f t="shared" si="20"/>
        <v>36.684645436482462</v>
      </c>
      <c r="AG39" s="6">
        <f t="shared" si="20"/>
        <v>40.264525842723536</v>
      </c>
      <c r="AH39" s="6">
        <f t="shared" si="20"/>
        <v>45.081463820307029</v>
      </c>
      <c r="AI39" s="6">
        <f t="shared" si="20"/>
        <v>50.373193719355918</v>
      </c>
      <c r="AJ39" s="6">
        <f t="shared" si="20"/>
        <v>56.058780723471983</v>
      </c>
      <c r="AK39" s="6">
        <f t="shared" si="20"/>
        <v>62.049791414175552</v>
      </c>
      <c r="AL39" s="6">
        <f t="shared" si="20"/>
        <v>68.367554274276031</v>
      </c>
      <c r="AM39" s="6">
        <f t="shared" si="20"/>
        <v>75.034966489581407</v>
      </c>
      <c r="AN39" s="6">
        <f t="shared" si="20"/>
        <v>82.38684509200877</v>
      </c>
      <c r="AO39" s="6">
        <f t="shared" si="20"/>
        <v>90.513198279958971</v>
      </c>
      <c r="AP39" s="6">
        <f t="shared" si="20"/>
        <v>99.236952945790023</v>
      </c>
      <c r="AQ39" s="6">
        <f t="shared" si="20"/>
        <v>108.60138644312003</v>
      </c>
      <c r="AR39" s="6">
        <f t="shared" si="20"/>
        <v>118.61573836567005</v>
      </c>
      <c r="AS39" s="6">
        <f t="shared" si="20"/>
        <v>129.32521725611431</v>
      </c>
      <c r="AT39" s="6">
        <f t="shared" si="20"/>
        <v>140.7781816534378</v>
      </c>
    </row>
    <row r="40" spans="2:66" x14ac:dyDescent="0.35">
      <c r="B40" t="s">
        <v>19</v>
      </c>
      <c r="C40" s="7">
        <f>C48+C55+C62</f>
        <v>-30.236999999999998</v>
      </c>
      <c r="D40" s="7">
        <f t="shared" si="20"/>
        <v>-28.502928000000001</v>
      </c>
      <c r="E40" s="7">
        <f t="shared" si="20"/>
        <v>-24.545805004799991</v>
      </c>
      <c r="F40" s="7">
        <f t="shared" si="20"/>
        <v>-18.29707444028206</v>
      </c>
      <c r="G40" s="7">
        <f t="shared" si="20"/>
        <v>-9.5133147309128585</v>
      </c>
      <c r="H40" s="7">
        <f t="shared" si="20"/>
        <v>-0.11164386339464283</v>
      </c>
      <c r="I40" s="7">
        <f t="shared" si="20"/>
        <v>11.696631948365098</v>
      </c>
      <c r="J40" s="7">
        <f t="shared" si="20"/>
        <v>25.303371833567802</v>
      </c>
      <c r="K40" s="7">
        <f t="shared" si="20"/>
        <v>40.195714557460576</v>
      </c>
      <c r="L40" s="7">
        <f t="shared" si="20"/>
        <v>57.134727332350749</v>
      </c>
      <c r="M40" s="7">
        <f t="shared" si="20"/>
        <v>76.307238705916291</v>
      </c>
      <c r="N40" s="7">
        <f t="shared" si="20"/>
        <v>90.275153009023967</v>
      </c>
      <c r="O40" s="7">
        <f t="shared" si="20"/>
        <v>106.2586580647216</v>
      </c>
      <c r="P40" s="7">
        <f t="shared" si="20"/>
        <v>122.44188551604013</v>
      </c>
      <c r="Q40" s="7">
        <f t="shared" si="20"/>
        <v>139.2026751170709</v>
      </c>
      <c r="R40" s="7">
        <f t="shared" si="20"/>
        <v>152.68653160287914</v>
      </c>
      <c r="S40" s="7">
        <f t="shared" si="20"/>
        <v>167.26461191655812</v>
      </c>
      <c r="T40" s="7">
        <f t="shared" si="20"/>
        <v>183.01447734671521</v>
      </c>
      <c r="U40" s="7">
        <f t="shared" si="20"/>
        <v>200.01932593312043</v>
      </c>
      <c r="V40" s="7">
        <f t="shared" si="20"/>
        <v>218.36841447708912</v>
      </c>
      <c r="W40" s="7">
        <f t="shared" si="20"/>
        <v>239.98770702600385</v>
      </c>
      <c r="X40" s="7">
        <f t="shared" si="20"/>
        <v>265.1147317334848</v>
      </c>
      <c r="Y40" s="7">
        <f t="shared" si="20"/>
        <v>290.30775842379524</v>
      </c>
      <c r="Z40" s="7">
        <f t="shared" si="20"/>
        <v>319.44086768082167</v>
      </c>
      <c r="AA40" s="7">
        <f t="shared" si="20"/>
        <v>351.87074201026257</v>
      </c>
      <c r="AB40" s="7">
        <f t="shared" si="20"/>
        <v>387.82678577017589</v>
      </c>
      <c r="AC40" s="7">
        <f t="shared" si="20"/>
        <v>429.2428372683101</v>
      </c>
      <c r="AD40" s="7">
        <f t="shared" si="20"/>
        <v>475.38542959361405</v>
      </c>
      <c r="AE40" s="7">
        <f t="shared" si="20"/>
        <v>528.59960634958918</v>
      </c>
      <c r="AF40" s="7">
        <f t="shared" si="20"/>
        <v>558.16370601891595</v>
      </c>
      <c r="AG40" s="7">
        <f t="shared" si="20"/>
        <v>626.38784882423545</v>
      </c>
      <c r="AH40" s="7">
        <f t="shared" si="20"/>
        <v>701.8257058827312</v>
      </c>
      <c r="AI40" s="7">
        <f t="shared" si="20"/>
        <v>785.04542497566342</v>
      </c>
      <c r="AJ40" s="7">
        <f t="shared" si="20"/>
        <v>872.23362602428836</v>
      </c>
      <c r="AK40" s="7">
        <f t="shared" si="20"/>
        <v>963.66634176332605</v>
      </c>
      <c r="AL40" s="7">
        <f t="shared" si="20"/>
        <v>1059.6403951027596</v>
      </c>
      <c r="AM40" s="7">
        <f t="shared" si="20"/>
        <v>1160.4749575597973</v>
      </c>
      <c r="AN40" s="7">
        <f t="shared" si="20"/>
        <v>1278.9657698364715</v>
      </c>
      <c r="AO40" s="7">
        <f t="shared" si="20"/>
        <v>1405.5829353010954</v>
      </c>
      <c r="AP40" s="7">
        <f t="shared" si="20"/>
        <v>1540.9238554315507</v>
      </c>
      <c r="AQ40" s="7">
        <f t="shared" si="20"/>
        <v>1685.6292090593358</v>
      </c>
      <c r="AR40" s="7">
        <f t="shared" si="20"/>
        <v>1840.3489146096711</v>
      </c>
      <c r="AS40" s="7">
        <f t="shared" si="20"/>
        <v>2005.7780990504505</v>
      </c>
      <c r="AT40" s="7">
        <f t="shared" si="20"/>
        <v>2182.6602478885534</v>
      </c>
    </row>
    <row r="42" spans="2:66" x14ac:dyDescent="0.35">
      <c r="B42" s="1" t="s">
        <v>14</v>
      </c>
      <c r="C42" s="1"/>
      <c r="D42" s="1"/>
      <c r="E42" s="1"/>
      <c r="F42" s="1"/>
    </row>
    <row r="43" spans="2:66" x14ac:dyDescent="0.35">
      <c r="B43" s="1" t="s">
        <v>29</v>
      </c>
      <c r="C43" s="1"/>
      <c r="D43" s="1"/>
      <c r="E43" s="1"/>
      <c r="F43" s="1"/>
    </row>
    <row r="44" spans="2:66" x14ac:dyDescent="0.35">
      <c r="B44" t="s">
        <v>15</v>
      </c>
      <c r="C44" s="4">
        <v>0</v>
      </c>
      <c r="D44" s="7">
        <f>C48</f>
        <v>0</v>
      </c>
      <c r="E44" s="7">
        <f t="shared" ref="E44:AT44" si="21">D48</f>
        <v>0</v>
      </c>
      <c r="F44" s="7">
        <f t="shared" si="21"/>
        <v>0</v>
      </c>
      <c r="G44" s="7">
        <f t="shared" si="21"/>
        <v>0</v>
      </c>
      <c r="H44" s="7">
        <f t="shared" si="21"/>
        <v>0</v>
      </c>
      <c r="I44" s="7">
        <f t="shared" si="21"/>
        <v>0</v>
      </c>
      <c r="J44" s="7">
        <f t="shared" si="21"/>
        <v>0</v>
      </c>
      <c r="K44" s="7">
        <f t="shared" si="21"/>
        <v>0</v>
      </c>
      <c r="L44" s="7">
        <f t="shared" si="21"/>
        <v>0</v>
      </c>
      <c r="M44" s="7">
        <f t="shared" si="21"/>
        <v>0</v>
      </c>
      <c r="N44" s="7">
        <f t="shared" si="21"/>
        <v>0</v>
      </c>
      <c r="O44" s="7">
        <f t="shared" si="21"/>
        <v>0</v>
      </c>
      <c r="P44" s="7">
        <f t="shared" si="21"/>
        <v>0</v>
      </c>
      <c r="Q44" s="7">
        <f t="shared" si="21"/>
        <v>0</v>
      </c>
      <c r="R44" s="7">
        <f t="shared" si="21"/>
        <v>0</v>
      </c>
      <c r="S44" s="7">
        <f t="shared" si="21"/>
        <v>0</v>
      </c>
      <c r="T44" s="7">
        <f t="shared" si="21"/>
        <v>0</v>
      </c>
      <c r="U44" s="7">
        <f t="shared" si="21"/>
        <v>0</v>
      </c>
      <c r="V44" s="7">
        <f t="shared" si="21"/>
        <v>0</v>
      </c>
      <c r="W44" s="7">
        <f t="shared" si="21"/>
        <v>0</v>
      </c>
      <c r="X44" s="7">
        <f t="shared" si="21"/>
        <v>0</v>
      </c>
      <c r="Y44" s="7">
        <f t="shared" si="21"/>
        <v>0</v>
      </c>
      <c r="Z44" s="7">
        <f t="shared" si="21"/>
        <v>0</v>
      </c>
      <c r="AA44" s="7">
        <f t="shared" si="21"/>
        <v>0</v>
      </c>
      <c r="AB44" s="7">
        <f t="shared" si="21"/>
        <v>0</v>
      </c>
      <c r="AC44" s="7">
        <f t="shared" si="21"/>
        <v>0</v>
      </c>
      <c r="AD44" s="7">
        <f t="shared" si="21"/>
        <v>0</v>
      </c>
      <c r="AE44" s="7">
        <f t="shared" si="21"/>
        <v>0</v>
      </c>
      <c r="AF44" s="7">
        <f t="shared" si="21"/>
        <v>0</v>
      </c>
      <c r="AG44" s="7">
        <f t="shared" si="21"/>
        <v>0</v>
      </c>
      <c r="AH44" s="7">
        <f t="shared" si="21"/>
        <v>0</v>
      </c>
      <c r="AI44" s="7">
        <f t="shared" si="21"/>
        <v>0</v>
      </c>
      <c r="AJ44" s="7">
        <f t="shared" si="21"/>
        <v>0</v>
      </c>
      <c r="AK44" s="7">
        <f t="shared" si="21"/>
        <v>0</v>
      </c>
      <c r="AL44" s="7">
        <f t="shared" si="21"/>
        <v>0</v>
      </c>
      <c r="AM44" s="7">
        <f t="shared" si="21"/>
        <v>0</v>
      </c>
      <c r="AN44" s="7">
        <f t="shared" si="21"/>
        <v>0</v>
      </c>
      <c r="AO44" s="7">
        <f t="shared" si="21"/>
        <v>0</v>
      </c>
      <c r="AP44" s="7">
        <f t="shared" si="21"/>
        <v>0</v>
      </c>
      <c r="AQ44" s="7">
        <f t="shared" si="21"/>
        <v>0</v>
      </c>
      <c r="AR44" s="7">
        <f t="shared" si="21"/>
        <v>0</v>
      </c>
      <c r="AS44" s="7">
        <f t="shared" si="21"/>
        <v>0</v>
      </c>
      <c r="AT44" s="7">
        <f t="shared" si="21"/>
        <v>0</v>
      </c>
      <c r="AU44" s="7"/>
    </row>
    <row r="45" spans="2:66" x14ac:dyDescent="0.35">
      <c r="B45" t="s">
        <v>16</v>
      </c>
      <c r="C45" s="3">
        <f t="shared" ref="C45:AT45" si="22">C10</f>
        <v>0</v>
      </c>
      <c r="D45" s="3">
        <f t="shared" si="22"/>
        <v>0</v>
      </c>
      <c r="E45" s="3">
        <f t="shared" si="22"/>
        <v>0</v>
      </c>
      <c r="F45" s="3">
        <f t="shared" si="22"/>
        <v>0</v>
      </c>
      <c r="G45" s="3">
        <f t="shared" si="22"/>
        <v>0</v>
      </c>
      <c r="H45" s="3">
        <f t="shared" si="22"/>
        <v>0</v>
      </c>
      <c r="I45" s="3">
        <f t="shared" si="22"/>
        <v>0</v>
      </c>
      <c r="J45" s="3">
        <f t="shared" si="22"/>
        <v>0</v>
      </c>
      <c r="K45" s="3">
        <f t="shared" si="22"/>
        <v>0</v>
      </c>
      <c r="L45" s="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2"/>
        <v>0</v>
      </c>
      <c r="S45" s="3">
        <f t="shared" si="22"/>
        <v>0</v>
      </c>
      <c r="T45" s="3">
        <f t="shared" si="22"/>
        <v>0</v>
      </c>
      <c r="U45" s="3">
        <f t="shared" si="22"/>
        <v>0</v>
      </c>
      <c r="V45" s="3">
        <f t="shared" si="22"/>
        <v>0</v>
      </c>
      <c r="W45" s="3">
        <f t="shared" si="22"/>
        <v>0</v>
      </c>
      <c r="X45" s="3">
        <f t="shared" si="22"/>
        <v>0</v>
      </c>
      <c r="Y45" s="3">
        <f t="shared" si="22"/>
        <v>0</v>
      </c>
      <c r="Z45" s="3">
        <f t="shared" si="22"/>
        <v>0</v>
      </c>
      <c r="AA45" s="3">
        <f t="shared" si="22"/>
        <v>0</v>
      </c>
      <c r="AB45" s="3">
        <f t="shared" si="22"/>
        <v>0</v>
      </c>
      <c r="AC45" s="3">
        <f t="shared" si="22"/>
        <v>0</v>
      </c>
      <c r="AD45" s="3">
        <f t="shared" si="22"/>
        <v>0</v>
      </c>
      <c r="AE45" s="3">
        <f t="shared" si="22"/>
        <v>0</v>
      </c>
      <c r="AF45" s="3">
        <f t="shared" si="22"/>
        <v>0</v>
      </c>
      <c r="AG45" s="3">
        <f t="shared" si="22"/>
        <v>0</v>
      </c>
      <c r="AH45" s="3">
        <f t="shared" si="22"/>
        <v>0</v>
      </c>
      <c r="AI45" s="3">
        <f t="shared" si="22"/>
        <v>0</v>
      </c>
      <c r="AJ45" s="3">
        <f t="shared" si="22"/>
        <v>0</v>
      </c>
      <c r="AK45" s="3">
        <f t="shared" si="22"/>
        <v>0</v>
      </c>
      <c r="AL45" s="3">
        <f t="shared" si="22"/>
        <v>0</v>
      </c>
      <c r="AM45" s="3">
        <f t="shared" si="22"/>
        <v>0</v>
      </c>
      <c r="AN45" s="3">
        <f t="shared" si="22"/>
        <v>0</v>
      </c>
      <c r="AO45" s="3">
        <f t="shared" si="22"/>
        <v>0</v>
      </c>
      <c r="AP45" s="3">
        <f t="shared" si="22"/>
        <v>0</v>
      </c>
      <c r="AQ45" s="3">
        <f t="shared" si="22"/>
        <v>0</v>
      </c>
      <c r="AR45" s="3">
        <f t="shared" si="22"/>
        <v>0</v>
      </c>
      <c r="AS45" s="3">
        <f t="shared" si="22"/>
        <v>0</v>
      </c>
      <c r="AT45" s="3">
        <f t="shared" si="22"/>
        <v>0</v>
      </c>
      <c r="AU45" s="3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</row>
    <row r="46" spans="2:66" x14ac:dyDescent="0.35">
      <c r="B46" t="s">
        <v>18</v>
      </c>
      <c r="C46" s="2">
        <v>7.0000000000000007E-2</v>
      </c>
      <c r="D46" s="2">
        <v>7.0000000000000007E-2</v>
      </c>
      <c r="E46" s="2">
        <v>7.0000000000000007E-2</v>
      </c>
      <c r="F46" s="2">
        <v>7.0000000000000007E-2</v>
      </c>
      <c r="G46" s="2">
        <v>7.0000000000000007E-2</v>
      </c>
      <c r="H46" s="2">
        <v>7.0000000000000007E-2</v>
      </c>
      <c r="I46" s="2">
        <v>7.0000000000000007E-2</v>
      </c>
      <c r="J46" s="2">
        <v>7.0000000000000007E-2</v>
      </c>
      <c r="K46" s="2">
        <v>7.0000000000000007E-2</v>
      </c>
      <c r="L46" s="2">
        <v>7.0000000000000007E-2</v>
      </c>
      <c r="M46" s="2">
        <v>7.0000000000000007E-2</v>
      </c>
      <c r="N46" s="2">
        <v>7.0000000000000007E-2</v>
      </c>
      <c r="O46" s="2">
        <v>7.0000000000000007E-2</v>
      </c>
      <c r="P46" s="2">
        <v>7.0000000000000007E-2</v>
      </c>
      <c r="Q46" s="2">
        <v>7.0000000000000007E-2</v>
      </c>
      <c r="R46" s="2">
        <v>7.0000000000000007E-2</v>
      </c>
      <c r="S46" s="2">
        <v>7.0000000000000007E-2</v>
      </c>
      <c r="T46" s="2">
        <v>7.0000000000000007E-2</v>
      </c>
      <c r="U46" s="2">
        <v>7.0000000000000007E-2</v>
      </c>
      <c r="V46" s="2">
        <v>7.0000000000000007E-2</v>
      </c>
      <c r="W46" s="2">
        <v>7.0000000000000007E-2</v>
      </c>
      <c r="X46" s="2">
        <v>7.0000000000000007E-2</v>
      </c>
      <c r="Y46" s="2">
        <v>7.0000000000000007E-2</v>
      </c>
      <c r="Z46" s="2">
        <v>7.0000000000000007E-2</v>
      </c>
      <c r="AA46" s="2">
        <v>7.0000000000000007E-2</v>
      </c>
      <c r="AB46" s="2">
        <v>7.0000000000000007E-2</v>
      </c>
      <c r="AC46" s="2">
        <v>7.0000000000000007E-2</v>
      </c>
      <c r="AD46" s="2">
        <v>7.0000000000000007E-2</v>
      </c>
      <c r="AE46" s="2">
        <v>7.0000000000000007E-2</v>
      </c>
      <c r="AF46" s="2">
        <v>7.0000000000000007E-2</v>
      </c>
      <c r="AG46" s="2">
        <v>7.0000000000000007E-2</v>
      </c>
      <c r="AH46" s="2">
        <v>7.0000000000000007E-2</v>
      </c>
      <c r="AI46" s="2">
        <v>7.0000000000000007E-2</v>
      </c>
      <c r="AJ46" s="2">
        <v>7.0000000000000007E-2</v>
      </c>
      <c r="AK46" s="2">
        <v>7.0000000000000007E-2</v>
      </c>
      <c r="AL46" s="2">
        <v>7.0000000000000007E-2</v>
      </c>
      <c r="AM46" s="2">
        <v>7.0000000000000007E-2</v>
      </c>
      <c r="AN46" s="2">
        <v>7.0000000000000007E-2</v>
      </c>
      <c r="AO46" s="2">
        <v>7.0000000000000007E-2</v>
      </c>
      <c r="AP46" s="2">
        <v>7.0000000000000007E-2</v>
      </c>
      <c r="AQ46" s="2">
        <v>7.0000000000000007E-2</v>
      </c>
      <c r="AR46" s="2">
        <v>7.0000000000000007E-2</v>
      </c>
      <c r="AS46" s="2">
        <v>7.0000000000000007E-2</v>
      </c>
      <c r="AT46" s="2">
        <v>7.0000000000000007E-2</v>
      </c>
      <c r="AU46" s="2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2:66" x14ac:dyDescent="0.35">
      <c r="B47" t="s">
        <v>17</v>
      </c>
      <c r="C47" s="6">
        <f>C44*(C46)+C45*(C46/2)</f>
        <v>0</v>
      </c>
      <c r="D47" s="6">
        <f t="shared" ref="D47:AT47" si="23">D44*(D46)+D45*(D46/2)</f>
        <v>0</v>
      </c>
      <c r="E47" s="6">
        <f t="shared" si="23"/>
        <v>0</v>
      </c>
      <c r="F47" s="6">
        <f t="shared" si="23"/>
        <v>0</v>
      </c>
      <c r="G47" s="6">
        <f t="shared" si="23"/>
        <v>0</v>
      </c>
      <c r="H47" s="6">
        <f t="shared" si="23"/>
        <v>0</v>
      </c>
      <c r="I47" s="6">
        <f t="shared" si="23"/>
        <v>0</v>
      </c>
      <c r="J47" s="6">
        <f t="shared" si="23"/>
        <v>0</v>
      </c>
      <c r="K47" s="6">
        <f t="shared" si="23"/>
        <v>0</v>
      </c>
      <c r="L47" s="6">
        <f t="shared" si="23"/>
        <v>0</v>
      </c>
      <c r="M47" s="6">
        <f t="shared" si="23"/>
        <v>0</v>
      </c>
      <c r="N47" s="6">
        <f t="shared" si="23"/>
        <v>0</v>
      </c>
      <c r="O47" s="6">
        <f t="shared" si="23"/>
        <v>0</v>
      </c>
      <c r="P47" s="6">
        <f t="shared" si="23"/>
        <v>0</v>
      </c>
      <c r="Q47" s="6">
        <f t="shared" si="23"/>
        <v>0</v>
      </c>
      <c r="R47" s="6">
        <f t="shared" si="23"/>
        <v>0</v>
      </c>
      <c r="S47" s="6">
        <f t="shared" si="23"/>
        <v>0</v>
      </c>
      <c r="T47" s="6">
        <f t="shared" si="23"/>
        <v>0</v>
      </c>
      <c r="U47" s="6">
        <f t="shared" si="23"/>
        <v>0</v>
      </c>
      <c r="V47" s="6">
        <f t="shared" si="23"/>
        <v>0</v>
      </c>
      <c r="W47" s="6">
        <f t="shared" si="23"/>
        <v>0</v>
      </c>
      <c r="X47" s="6">
        <f t="shared" si="23"/>
        <v>0</v>
      </c>
      <c r="Y47" s="6">
        <f t="shared" si="23"/>
        <v>0</v>
      </c>
      <c r="Z47" s="6">
        <f t="shared" si="23"/>
        <v>0</v>
      </c>
      <c r="AA47" s="6">
        <f t="shared" si="23"/>
        <v>0</v>
      </c>
      <c r="AB47" s="6">
        <f t="shared" si="23"/>
        <v>0</v>
      </c>
      <c r="AC47" s="6">
        <f t="shared" si="23"/>
        <v>0</v>
      </c>
      <c r="AD47" s="6">
        <f t="shared" si="23"/>
        <v>0</v>
      </c>
      <c r="AE47" s="6">
        <f t="shared" si="23"/>
        <v>0</v>
      </c>
      <c r="AF47" s="6">
        <f t="shared" si="23"/>
        <v>0</v>
      </c>
      <c r="AG47" s="6">
        <f t="shared" si="23"/>
        <v>0</v>
      </c>
      <c r="AH47" s="6">
        <f t="shared" si="23"/>
        <v>0</v>
      </c>
      <c r="AI47" s="6">
        <f t="shared" si="23"/>
        <v>0</v>
      </c>
      <c r="AJ47" s="6">
        <f t="shared" si="23"/>
        <v>0</v>
      </c>
      <c r="AK47" s="6">
        <f t="shared" si="23"/>
        <v>0</v>
      </c>
      <c r="AL47" s="6">
        <f t="shared" si="23"/>
        <v>0</v>
      </c>
      <c r="AM47" s="6">
        <f t="shared" si="23"/>
        <v>0</v>
      </c>
      <c r="AN47" s="6">
        <f t="shared" si="23"/>
        <v>0</v>
      </c>
      <c r="AO47" s="6">
        <f t="shared" si="23"/>
        <v>0</v>
      </c>
      <c r="AP47" s="6">
        <f t="shared" si="23"/>
        <v>0</v>
      </c>
      <c r="AQ47" s="6">
        <f t="shared" si="23"/>
        <v>0</v>
      </c>
      <c r="AR47" s="6">
        <f t="shared" si="23"/>
        <v>0</v>
      </c>
      <c r="AS47" s="6">
        <f t="shared" si="23"/>
        <v>0</v>
      </c>
      <c r="AT47" s="6">
        <f t="shared" si="23"/>
        <v>0</v>
      </c>
      <c r="AU47" s="6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2:66" x14ac:dyDescent="0.35">
      <c r="B48" t="s">
        <v>19</v>
      </c>
      <c r="C48" s="7">
        <f t="shared" ref="C48:AT48" si="24">C44+C45+C47</f>
        <v>0</v>
      </c>
      <c r="D48" s="7">
        <f t="shared" si="24"/>
        <v>0</v>
      </c>
      <c r="E48" s="7">
        <f t="shared" si="24"/>
        <v>0</v>
      </c>
      <c r="F48" s="7">
        <f t="shared" si="24"/>
        <v>0</v>
      </c>
      <c r="G48" s="7">
        <f t="shared" si="24"/>
        <v>0</v>
      </c>
      <c r="H48" s="7">
        <f t="shared" si="24"/>
        <v>0</v>
      </c>
      <c r="I48" s="7">
        <f t="shared" si="24"/>
        <v>0</v>
      </c>
      <c r="J48" s="7">
        <f t="shared" si="24"/>
        <v>0</v>
      </c>
      <c r="K48" s="7">
        <f t="shared" si="24"/>
        <v>0</v>
      </c>
      <c r="L48" s="7">
        <f t="shared" si="24"/>
        <v>0</v>
      </c>
      <c r="M48" s="7">
        <f t="shared" si="24"/>
        <v>0</v>
      </c>
      <c r="N48" s="7">
        <f t="shared" si="24"/>
        <v>0</v>
      </c>
      <c r="O48" s="7">
        <f t="shared" si="24"/>
        <v>0</v>
      </c>
      <c r="P48" s="7">
        <f t="shared" si="24"/>
        <v>0</v>
      </c>
      <c r="Q48" s="7">
        <f t="shared" si="24"/>
        <v>0</v>
      </c>
      <c r="R48" s="7">
        <f t="shared" si="24"/>
        <v>0</v>
      </c>
      <c r="S48" s="7">
        <f t="shared" si="24"/>
        <v>0</v>
      </c>
      <c r="T48" s="7">
        <f t="shared" si="24"/>
        <v>0</v>
      </c>
      <c r="U48" s="7">
        <f t="shared" si="24"/>
        <v>0</v>
      </c>
      <c r="V48" s="7">
        <f t="shared" si="24"/>
        <v>0</v>
      </c>
      <c r="W48" s="7">
        <f t="shared" si="24"/>
        <v>0</v>
      </c>
      <c r="X48" s="7">
        <f t="shared" si="24"/>
        <v>0</v>
      </c>
      <c r="Y48" s="7">
        <f t="shared" si="24"/>
        <v>0</v>
      </c>
      <c r="Z48" s="7">
        <f t="shared" si="24"/>
        <v>0</v>
      </c>
      <c r="AA48" s="7">
        <f t="shared" si="24"/>
        <v>0</v>
      </c>
      <c r="AB48" s="7">
        <f t="shared" si="24"/>
        <v>0</v>
      </c>
      <c r="AC48" s="7">
        <f t="shared" si="24"/>
        <v>0</v>
      </c>
      <c r="AD48" s="7">
        <f t="shared" si="24"/>
        <v>0</v>
      </c>
      <c r="AE48" s="7">
        <f t="shared" si="24"/>
        <v>0</v>
      </c>
      <c r="AF48" s="7">
        <f t="shared" si="24"/>
        <v>0</v>
      </c>
      <c r="AG48" s="7">
        <f t="shared" si="24"/>
        <v>0</v>
      </c>
      <c r="AH48" s="7">
        <f t="shared" si="24"/>
        <v>0</v>
      </c>
      <c r="AI48" s="7">
        <f t="shared" si="24"/>
        <v>0</v>
      </c>
      <c r="AJ48" s="7">
        <f t="shared" si="24"/>
        <v>0</v>
      </c>
      <c r="AK48" s="7">
        <f t="shared" si="24"/>
        <v>0</v>
      </c>
      <c r="AL48" s="7">
        <f t="shared" si="24"/>
        <v>0</v>
      </c>
      <c r="AM48" s="7">
        <f t="shared" si="24"/>
        <v>0</v>
      </c>
      <c r="AN48" s="7">
        <f t="shared" si="24"/>
        <v>0</v>
      </c>
      <c r="AO48" s="7">
        <f t="shared" si="24"/>
        <v>0</v>
      </c>
      <c r="AP48" s="7">
        <f t="shared" si="24"/>
        <v>0</v>
      </c>
      <c r="AQ48" s="7">
        <f t="shared" si="24"/>
        <v>0</v>
      </c>
      <c r="AR48" s="7">
        <f t="shared" si="24"/>
        <v>0</v>
      </c>
      <c r="AS48" s="7">
        <f t="shared" si="24"/>
        <v>0</v>
      </c>
      <c r="AT48" s="7">
        <f t="shared" si="24"/>
        <v>0</v>
      </c>
      <c r="AU48" s="7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2:66" x14ac:dyDescent="0.35"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2:66" x14ac:dyDescent="0.35">
      <c r="B50" s="1" t="s">
        <v>35</v>
      </c>
      <c r="C50" s="1"/>
    </row>
    <row r="51" spans="2:66" x14ac:dyDescent="0.35">
      <c r="B51" t="s">
        <v>15</v>
      </c>
      <c r="C51" s="4">
        <v>-30</v>
      </c>
      <c r="D51" s="7">
        <f t="shared" ref="D51:AT51" si="25">C55</f>
        <v>-30.236999999999998</v>
      </c>
      <c r="E51" s="7">
        <f t="shared" si="25"/>
        <v>-28.441289999999999</v>
      </c>
      <c r="F51" s="7">
        <f t="shared" si="25"/>
        <v>-24.270307799999998</v>
      </c>
      <c r="G51" s="7">
        <f t="shared" si="25"/>
        <v>-15.185952470999997</v>
      </c>
      <c r="H51" s="7">
        <f t="shared" si="25"/>
        <v>-10.210334093969996</v>
      </c>
      <c r="I51" s="7">
        <f t="shared" si="25"/>
        <v>-2.9993489774228941</v>
      </c>
      <c r="J51" s="7">
        <f t="shared" si="25"/>
        <v>5.1126905224387551</v>
      </c>
      <c r="K51" s="7">
        <f t="shared" si="25"/>
        <v>14.208672483704783</v>
      </c>
      <c r="L51" s="7">
        <f t="shared" si="25"/>
        <v>24.290896927247246</v>
      </c>
      <c r="M51" s="7">
        <f t="shared" si="25"/>
        <v>35.442381776625012</v>
      </c>
      <c r="N51" s="7">
        <f t="shared" si="25"/>
        <v>47.752515448038039</v>
      </c>
      <c r="O51" s="7">
        <f t="shared" si="25"/>
        <v>61.317525154331946</v>
      </c>
      <c r="P51" s="7">
        <f t="shared" si="25"/>
        <v>76.240978885063669</v>
      </c>
      <c r="Q51" s="7">
        <f t="shared" si="25"/>
        <v>92.634323455743754</v>
      </c>
      <c r="R51" s="7">
        <f t="shared" si="25"/>
        <v>110.61746118832048</v>
      </c>
      <c r="S51" s="7">
        <f t="shared" si="25"/>
        <v>130.31936796580456</v>
      </c>
      <c r="T51" s="7">
        <f t="shared" si="25"/>
        <v>151.63958190759857</v>
      </c>
      <c r="U51" s="7">
        <f t="shared" si="25"/>
        <v>174.69616798900191</v>
      </c>
      <c r="V51" s="7">
        <f t="shared" si="25"/>
        <v>199.61555140306092</v>
      </c>
      <c r="W51" s="7">
        <f t="shared" si="25"/>
        <v>226.53310468920063</v>
      </c>
      <c r="X51" s="7">
        <f t="shared" si="25"/>
        <v>247.77531932762165</v>
      </c>
      <c r="Y51" s="7">
        <f t="shared" si="25"/>
        <v>270.71988488313923</v>
      </c>
      <c r="Z51" s="7">
        <f t="shared" si="25"/>
        <v>295.49458175564638</v>
      </c>
      <c r="AA51" s="7">
        <f t="shared" si="25"/>
        <v>322.23647960645656</v>
      </c>
      <c r="AB51" s="7">
        <f t="shared" si="25"/>
        <v>351.09260139194004</v>
      </c>
      <c r="AC51" s="7">
        <f t="shared" si="25"/>
        <v>382.22063443092861</v>
      </c>
      <c r="AD51" s="7">
        <f t="shared" si="25"/>
        <v>415.78969182030852</v>
      </c>
      <c r="AE51" s="7">
        <f t="shared" si="25"/>
        <v>451.91299161632145</v>
      </c>
      <c r="AF51" s="7">
        <f t="shared" si="25"/>
        <v>508.84686806323572</v>
      </c>
      <c r="AG51" s="7">
        <f t="shared" si="25"/>
        <v>570.52511487244715</v>
      </c>
      <c r="AH51" s="7">
        <f t="shared" si="25"/>
        <v>637.30260793964692</v>
      </c>
      <c r="AI51" s="7">
        <f t="shared" si="25"/>
        <v>709.55974757233446</v>
      </c>
      <c r="AJ51" s="7">
        <f t="shared" si="25"/>
        <v>787.70426569161759</v>
      </c>
      <c r="AK51" s="7">
        <f t="shared" si="25"/>
        <v>871.31890007925062</v>
      </c>
      <c r="AL51" s="7">
        <f t="shared" si="25"/>
        <v>960.78655887401794</v>
      </c>
      <c r="AM51" s="7">
        <f t="shared" si="25"/>
        <v>1056.516953784419</v>
      </c>
      <c r="AN51" s="7">
        <f t="shared" si="25"/>
        <v>1158.9484763385481</v>
      </c>
      <c r="AO51" s="7">
        <f t="shared" si="25"/>
        <v>1268.5502054714661</v>
      </c>
      <c r="AP51" s="7">
        <f t="shared" si="25"/>
        <v>1385.8240556436883</v>
      </c>
      <c r="AQ51" s="7">
        <f t="shared" si="25"/>
        <v>1515.3749804407119</v>
      </c>
      <c r="AR51" s="7">
        <f t="shared" si="25"/>
        <v>1653.994469973527</v>
      </c>
      <c r="AS51" s="7">
        <f t="shared" si="25"/>
        <v>1802.3173237736391</v>
      </c>
      <c r="AT51" s="7">
        <f t="shared" si="25"/>
        <v>1961.0227773397592</v>
      </c>
    </row>
    <row r="52" spans="2:66" x14ac:dyDescent="0.35">
      <c r="B52" t="s">
        <v>16</v>
      </c>
      <c r="C52" s="3">
        <f t="shared" ref="C52:AT52" si="26">C16</f>
        <v>1.7999999999999998</v>
      </c>
      <c r="D52" s="3">
        <f t="shared" si="26"/>
        <v>3.78</v>
      </c>
      <c r="E52" s="3">
        <f t="shared" si="26"/>
        <v>5.9535</v>
      </c>
      <c r="F52" s="3">
        <f t="shared" si="26"/>
        <v>10.418625</v>
      </c>
      <c r="G52" s="3">
        <f t="shared" si="26"/>
        <v>5.8344300000000011</v>
      </c>
      <c r="H52" s="3">
        <f t="shared" si="26"/>
        <v>7.6576893750000012</v>
      </c>
      <c r="I52" s="3">
        <f t="shared" si="26"/>
        <v>8.0405738437500016</v>
      </c>
      <c r="J52" s="3">
        <f t="shared" si="26"/>
        <v>8.4426025359375014</v>
      </c>
      <c r="K52" s="3">
        <f t="shared" si="26"/>
        <v>8.7803066373750038</v>
      </c>
      <c r="L52" s="3">
        <f t="shared" si="26"/>
        <v>9.1315189028700043</v>
      </c>
      <c r="M52" s="3">
        <f t="shared" si="26"/>
        <v>9.4967796589848046</v>
      </c>
      <c r="N52" s="3">
        <f t="shared" si="26"/>
        <v>9.8766508453441961</v>
      </c>
      <c r="O52" s="3">
        <f t="shared" si="26"/>
        <v>10.271716879157964</v>
      </c>
      <c r="P52" s="3">
        <f t="shared" si="26"/>
        <v>10.682585554324284</v>
      </c>
      <c r="Q52" s="3">
        <f t="shared" si="26"/>
        <v>11.109888976497254</v>
      </c>
      <c r="R52" s="3">
        <f t="shared" si="26"/>
        <v>11.554284535557144</v>
      </c>
      <c r="S52" s="3">
        <f t="shared" si="26"/>
        <v>11.785370226268288</v>
      </c>
      <c r="T52" s="3">
        <f t="shared" si="26"/>
        <v>12.021077630793654</v>
      </c>
      <c r="U52" s="3">
        <f t="shared" si="26"/>
        <v>12.261499183409526</v>
      </c>
      <c r="V52" s="3">
        <f t="shared" si="26"/>
        <v>12.506729167077717</v>
      </c>
      <c r="W52" s="3">
        <f t="shared" si="26"/>
        <v>5.2027993335043297</v>
      </c>
      <c r="X52" s="3">
        <f t="shared" si="26"/>
        <v>5.4109113068445041</v>
      </c>
      <c r="Y52" s="3">
        <f t="shared" si="26"/>
        <v>5.6273477591182841</v>
      </c>
      <c r="Z52" s="3">
        <f t="shared" si="26"/>
        <v>5.8524416694830155</v>
      </c>
      <c r="AA52" s="3">
        <f t="shared" si="26"/>
        <v>6.0865393362623363</v>
      </c>
      <c r="AB52" s="3">
        <f t="shared" si="26"/>
        <v>6.3300009097128305</v>
      </c>
      <c r="AC52" s="3">
        <f t="shared" si="26"/>
        <v>6.5832009461013437</v>
      </c>
      <c r="AD52" s="3">
        <f t="shared" si="26"/>
        <v>6.7806969744843846</v>
      </c>
      <c r="AE52" s="3">
        <f t="shared" si="26"/>
        <v>24.444412593016207</v>
      </c>
      <c r="AF52" s="3">
        <f t="shared" si="26"/>
        <v>25.177744970806692</v>
      </c>
      <c r="AG52" s="3">
        <f t="shared" si="26"/>
        <v>25.933077319930895</v>
      </c>
      <c r="AH52" s="3">
        <f t="shared" si="26"/>
        <v>26.711069639528827</v>
      </c>
      <c r="AI52" s="3">
        <f t="shared" si="26"/>
        <v>27.512401728714693</v>
      </c>
      <c r="AJ52" s="3">
        <f t="shared" si="26"/>
        <v>27.512401728714693</v>
      </c>
      <c r="AK52" s="3">
        <f t="shared" si="26"/>
        <v>27.512401728714693</v>
      </c>
      <c r="AL52" s="3">
        <f t="shared" si="26"/>
        <v>27.512401728714693</v>
      </c>
      <c r="AM52" s="3">
        <f t="shared" si="26"/>
        <v>27.512401728714693</v>
      </c>
      <c r="AN52" s="3">
        <f t="shared" si="26"/>
        <v>27.512401728714693</v>
      </c>
      <c r="AO52" s="3">
        <f t="shared" si="26"/>
        <v>27.512401728714693</v>
      </c>
      <c r="AP52" s="3">
        <f t="shared" si="26"/>
        <v>31.442744832816789</v>
      </c>
      <c r="AQ52" s="3">
        <f t="shared" si="26"/>
        <v>31.442744832816789</v>
      </c>
      <c r="AR52" s="3">
        <f t="shared" si="26"/>
        <v>31.442744832816789</v>
      </c>
      <c r="AS52" s="3">
        <f t="shared" si="26"/>
        <v>31.442744832816789</v>
      </c>
      <c r="AT52" s="3">
        <f t="shared" si="26"/>
        <v>31.442744832816789</v>
      </c>
    </row>
    <row r="53" spans="2:66" x14ac:dyDescent="0.35">
      <c r="B53" t="s">
        <v>18</v>
      </c>
      <c r="C53" s="11">
        <f>C46</f>
        <v>7.0000000000000007E-2</v>
      </c>
      <c r="D53" s="11">
        <f t="shared" ref="D53:AT53" si="27">D46</f>
        <v>7.0000000000000007E-2</v>
      </c>
      <c r="E53" s="11">
        <f t="shared" si="27"/>
        <v>7.0000000000000007E-2</v>
      </c>
      <c r="F53" s="11">
        <f t="shared" si="27"/>
        <v>7.0000000000000007E-2</v>
      </c>
      <c r="G53" s="11">
        <f t="shared" si="27"/>
        <v>7.0000000000000007E-2</v>
      </c>
      <c r="H53" s="11">
        <f t="shared" si="27"/>
        <v>7.0000000000000007E-2</v>
      </c>
      <c r="I53" s="11">
        <f t="shared" si="27"/>
        <v>7.0000000000000007E-2</v>
      </c>
      <c r="J53" s="11">
        <f t="shared" si="27"/>
        <v>7.0000000000000007E-2</v>
      </c>
      <c r="K53" s="11">
        <f t="shared" si="27"/>
        <v>7.0000000000000007E-2</v>
      </c>
      <c r="L53" s="11">
        <f t="shared" si="27"/>
        <v>7.0000000000000007E-2</v>
      </c>
      <c r="M53" s="11">
        <f t="shared" si="27"/>
        <v>7.0000000000000007E-2</v>
      </c>
      <c r="N53" s="11">
        <f t="shared" si="27"/>
        <v>7.0000000000000007E-2</v>
      </c>
      <c r="O53" s="11">
        <f t="shared" si="27"/>
        <v>7.0000000000000007E-2</v>
      </c>
      <c r="P53" s="11">
        <f t="shared" si="27"/>
        <v>7.0000000000000007E-2</v>
      </c>
      <c r="Q53" s="11">
        <f t="shared" si="27"/>
        <v>7.0000000000000007E-2</v>
      </c>
      <c r="R53" s="11">
        <f t="shared" si="27"/>
        <v>7.0000000000000007E-2</v>
      </c>
      <c r="S53" s="11">
        <f t="shared" si="27"/>
        <v>7.0000000000000007E-2</v>
      </c>
      <c r="T53" s="11">
        <f t="shared" si="27"/>
        <v>7.0000000000000007E-2</v>
      </c>
      <c r="U53" s="11">
        <f t="shared" si="27"/>
        <v>7.0000000000000007E-2</v>
      </c>
      <c r="V53" s="11">
        <f t="shared" si="27"/>
        <v>7.0000000000000007E-2</v>
      </c>
      <c r="W53" s="11">
        <f t="shared" si="27"/>
        <v>7.0000000000000007E-2</v>
      </c>
      <c r="X53" s="11">
        <f t="shared" si="27"/>
        <v>7.0000000000000007E-2</v>
      </c>
      <c r="Y53" s="11">
        <f t="shared" si="27"/>
        <v>7.0000000000000007E-2</v>
      </c>
      <c r="Z53" s="11">
        <f t="shared" si="27"/>
        <v>7.0000000000000007E-2</v>
      </c>
      <c r="AA53" s="11">
        <f t="shared" si="27"/>
        <v>7.0000000000000007E-2</v>
      </c>
      <c r="AB53" s="11">
        <f t="shared" si="27"/>
        <v>7.0000000000000007E-2</v>
      </c>
      <c r="AC53" s="11">
        <f t="shared" si="27"/>
        <v>7.0000000000000007E-2</v>
      </c>
      <c r="AD53" s="11">
        <f t="shared" si="27"/>
        <v>7.0000000000000007E-2</v>
      </c>
      <c r="AE53" s="11">
        <f t="shared" si="27"/>
        <v>7.0000000000000007E-2</v>
      </c>
      <c r="AF53" s="11">
        <f t="shared" si="27"/>
        <v>7.0000000000000007E-2</v>
      </c>
      <c r="AG53" s="11">
        <f t="shared" si="27"/>
        <v>7.0000000000000007E-2</v>
      </c>
      <c r="AH53" s="11">
        <f t="shared" si="27"/>
        <v>7.0000000000000007E-2</v>
      </c>
      <c r="AI53" s="11">
        <f t="shared" si="27"/>
        <v>7.0000000000000007E-2</v>
      </c>
      <c r="AJ53" s="11">
        <f t="shared" si="27"/>
        <v>7.0000000000000007E-2</v>
      </c>
      <c r="AK53" s="11">
        <f t="shared" si="27"/>
        <v>7.0000000000000007E-2</v>
      </c>
      <c r="AL53" s="11">
        <f t="shared" si="27"/>
        <v>7.0000000000000007E-2</v>
      </c>
      <c r="AM53" s="11">
        <f t="shared" si="27"/>
        <v>7.0000000000000007E-2</v>
      </c>
      <c r="AN53" s="11">
        <f t="shared" si="27"/>
        <v>7.0000000000000007E-2</v>
      </c>
      <c r="AO53" s="11">
        <f t="shared" si="27"/>
        <v>7.0000000000000007E-2</v>
      </c>
      <c r="AP53" s="11">
        <f t="shared" si="27"/>
        <v>7.0000000000000007E-2</v>
      </c>
      <c r="AQ53" s="11">
        <f t="shared" si="27"/>
        <v>7.0000000000000007E-2</v>
      </c>
      <c r="AR53" s="11">
        <f t="shared" si="27"/>
        <v>7.0000000000000007E-2</v>
      </c>
      <c r="AS53" s="11">
        <f t="shared" si="27"/>
        <v>7.0000000000000007E-2</v>
      </c>
      <c r="AT53" s="11">
        <f t="shared" si="27"/>
        <v>7.0000000000000007E-2</v>
      </c>
    </row>
    <row r="54" spans="2:66" x14ac:dyDescent="0.35">
      <c r="B54" t="s">
        <v>17</v>
      </c>
      <c r="C54" s="6">
        <f>C51*(C53)+C52*(C53/2)</f>
        <v>-2.0369999999999999</v>
      </c>
      <c r="D54" s="6">
        <f t="shared" ref="D54:AT54" si="28">D51*(D53)+D52*(D53/2)</f>
        <v>-1.9842899999999999</v>
      </c>
      <c r="E54" s="6">
        <f t="shared" si="28"/>
        <v>-1.7825177999999999</v>
      </c>
      <c r="F54" s="6">
        <f t="shared" si="28"/>
        <v>-1.3342696709999999</v>
      </c>
      <c r="G54" s="6">
        <f t="shared" si="28"/>
        <v>-0.8588116229699998</v>
      </c>
      <c r="H54" s="6">
        <f t="shared" si="28"/>
        <v>-0.44670425845289974</v>
      </c>
      <c r="I54" s="6">
        <f t="shared" si="28"/>
        <v>7.1465656111647458E-2</v>
      </c>
      <c r="J54" s="6">
        <f t="shared" si="28"/>
        <v>0.65337942532852544</v>
      </c>
      <c r="K54" s="6">
        <f t="shared" si="28"/>
        <v>1.3019178061674601</v>
      </c>
      <c r="L54" s="6">
        <f t="shared" si="28"/>
        <v>2.0199659465077575</v>
      </c>
      <c r="M54" s="6">
        <f t="shared" si="28"/>
        <v>2.8133540124282193</v>
      </c>
      <c r="N54" s="6">
        <f t="shared" si="28"/>
        <v>3.6883588609497102</v>
      </c>
      <c r="O54" s="6">
        <f t="shared" si="28"/>
        <v>4.6517368515737658</v>
      </c>
      <c r="P54" s="6">
        <f t="shared" si="28"/>
        <v>5.7107590163558077</v>
      </c>
      <c r="Q54" s="6">
        <f t="shared" si="28"/>
        <v>6.8732487560794668</v>
      </c>
      <c r="R54" s="6">
        <f t="shared" si="28"/>
        <v>8.1476222419269337</v>
      </c>
      <c r="S54" s="6">
        <f t="shared" si="28"/>
        <v>9.5348437155257102</v>
      </c>
      <c r="T54" s="6">
        <f t="shared" si="28"/>
        <v>11.035508450609678</v>
      </c>
      <c r="U54" s="6">
        <f t="shared" si="28"/>
        <v>12.657884230649469</v>
      </c>
      <c r="V54" s="6">
        <f t="shared" si="28"/>
        <v>14.410824119061987</v>
      </c>
      <c r="W54" s="6">
        <f t="shared" si="28"/>
        <v>16.039415304916698</v>
      </c>
      <c r="X54" s="6">
        <f t="shared" si="28"/>
        <v>17.533654248673074</v>
      </c>
      <c r="Y54" s="6">
        <f t="shared" si="28"/>
        <v>19.147349113388888</v>
      </c>
      <c r="Z54" s="6">
        <f t="shared" si="28"/>
        <v>20.889456181327155</v>
      </c>
      <c r="AA54" s="6">
        <f t="shared" si="28"/>
        <v>22.769582449221144</v>
      </c>
      <c r="AB54" s="6">
        <f t="shared" si="28"/>
        <v>24.798032129275754</v>
      </c>
      <c r="AC54" s="6">
        <f t="shared" si="28"/>
        <v>26.985856443278553</v>
      </c>
      <c r="AD54" s="6">
        <f t="shared" si="28"/>
        <v>29.342602821528551</v>
      </c>
      <c r="AE54" s="6">
        <f t="shared" si="28"/>
        <v>32.489463853898073</v>
      </c>
      <c r="AF54" s="6">
        <f t="shared" si="28"/>
        <v>36.500501838404737</v>
      </c>
      <c r="AG54" s="6">
        <f t="shared" si="28"/>
        <v>40.84441574726889</v>
      </c>
      <c r="AH54" s="6">
        <f t="shared" si="28"/>
        <v>45.546069993158795</v>
      </c>
      <c r="AI54" s="6">
        <f t="shared" si="28"/>
        <v>50.632116390568427</v>
      </c>
      <c r="AJ54" s="6">
        <f t="shared" si="28"/>
        <v>56.102232658918247</v>
      </c>
      <c r="AK54" s="6">
        <f t="shared" si="28"/>
        <v>61.95525706605256</v>
      </c>
      <c r="AL54" s="6">
        <f t="shared" si="28"/>
        <v>68.217993181686282</v>
      </c>
      <c r="AM54" s="6">
        <f t="shared" si="28"/>
        <v>74.919120825414353</v>
      </c>
      <c r="AN54" s="6">
        <f t="shared" si="28"/>
        <v>82.089327404203388</v>
      </c>
      <c r="AO54" s="6">
        <f t="shared" si="28"/>
        <v>89.76144844350766</v>
      </c>
      <c r="AP54" s="6">
        <f t="shared" si="28"/>
        <v>98.108179964206784</v>
      </c>
      <c r="AQ54" s="6">
        <f t="shared" si="28"/>
        <v>107.17674469999844</v>
      </c>
      <c r="AR54" s="6">
        <f t="shared" si="28"/>
        <v>116.88010896729548</v>
      </c>
      <c r="AS54" s="6">
        <f t="shared" si="28"/>
        <v>127.26270873330334</v>
      </c>
      <c r="AT54" s="6">
        <f t="shared" si="28"/>
        <v>138.37209048293175</v>
      </c>
    </row>
    <row r="55" spans="2:66" x14ac:dyDescent="0.35">
      <c r="B55" t="s">
        <v>19</v>
      </c>
      <c r="C55" s="7">
        <f>C51+C52+C54</f>
        <v>-30.236999999999998</v>
      </c>
      <c r="D55" s="7">
        <f t="shared" ref="D55:AT55" si="29">D51+D52+D54</f>
        <v>-28.441289999999999</v>
      </c>
      <c r="E55" s="7">
        <f t="shared" si="29"/>
        <v>-24.270307799999998</v>
      </c>
      <c r="F55" s="7">
        <f t="shared" si="29"/>
        <v>-15.185952470999997</v>
      </c>
      <c r="G55" s="7">
        <f t="shared" si="29"/>
        <v>-10.210334093969996</v>
      </c>
      <c r="H55" s="7">
        <f t="shared" si="29"/>
        <v>-2.9993489774228941</v>
      </c>
      <c r="I55" s="7">
        <f t="shared" si="29"/>
        <v>5.1126905224387551</v>
      </c>
      <c r="J55" s="7">
        <f t="shared" si="29"/>
        <v>14.208672483704783</v>
      </c>
      <c r="K55" s="7">
        <f t="shared" si="29"/>
        <v>24.290896927247246</v>
      </c>
      <c r="L55" s="7">
        <f t="shared" si="29"/>
        <v>35.442381776625012</v>
      </c>
      <c r="M55" s="7">
        <f t="shared" si="29"/>
        <v>47.752515448038039</v>
      </c>
      <c r="N55" s="7">
        <f t="shared" si="29"/>
        <v>61.317525154331946</v>
      </c>
      <c r="O55" s="7">
        <f t="shared" si="29"/>
        <v>76.240978885063669</v>
      </c>
      <c r="P55" s="7">
        <f t="shared" si="29"/>
        <v>92.634323455743754</v>
      </c>
      <c r="Q55" s="7">
        <f t="shared" si="29"/>
        <v>110.61746118832048</v>
      </c>
      <c r="R55" s="7">
        <f t="shared" si="29"/>
        <v>130.31936796580456</v>
      </c>
      <c r="S55" s="7">
        <f t="shared" si="29"/>
        <v>151.63958190759857</v>
      </c>
      <c r="T55" s="7">
        <f t="shared" si="29"/>
        <v>174.69616798900191</v>
      </c>
      <c r="U55" s="7">
        <f t="shared" si="29"/>
        <v>199.61555140306092</v>
      </c>
      <c r="V55" s="7">
        <f t="shared" si="29"/>
        <v>226.53310468920063</v>
      </c>
      <c r="W55" s="7">
        <f t="shared" si="29"/>
        <v>247.77531932762165</v>
      </c>
      <c r="X55" s="7">
        <f t="shared" si="29"/>
        <v>270.71988488313923</v>
      </c>
      <c r="Y55" s="7">
        <f t="shared" si="29"/>
        <v>295.49458175564638</v>
      </c>
      <c r="Z55" s="7">
        <f t="shared" si="29"/>
        <v>322.23647960645656</v>
      </c>
      <c r="AA55" s="7">
        <f t="shared" si="29"/>
        <v>351.09260139194004</v>
      </c>
      <c r="AB55" s="7">
        <f t="shared" si="29"/>
        <v>382.22063443092861</v>
      </c>
      <c r="AC55" s="7">
        <f t="shared" si="29"/>
        <v>415.78969182030852</v>
      </c>
      <c r="AD55" s="7">
        <f t="shared" si="29"/>
        <v>451.91299161632145</v>
      </c>
      <c r="AE55" s="7">
        <f t="shared" si="29"/>
        <v>508.84686806323572</v>
      </c>
      <c r="AF55" s="7">
        <f t="shared" si="29"/>
        <v>570.52511487244715</v>
      </c>
      <c r="AG55" s="7">
        <f t="shared" si="29"/>
        <v>637.30260793964692</v>
      </c>
      <c r="AH55" s="7">
        <f t="shared" si="29"/>
        <v>709.55974757233446</v>
      </c>
      <c r="AI55" s="7">
        <f t="shared" si="29"/>
        <v>787.70426569161759</v>
      </c>
      <c r="AJ55" s="7">
        <f t="shared" si="29"/>
        <v>871.31890007925062</v>
      </c>
      <c r="AK55" s="7">
        <f t="shared" si="29"/>
        <v>960.78655887401794</v>
      </c>
      <c r="AL55" s="7">
        <f t="shared" si="29"/>
        <v>1056.516953784419</v>
      </c>
      <c r="AM55" s="7">
        <f t="shared" si="29"/>
        <v>1158.9484763385481</v>
      </c>
      <c r="AN55" s="7">
        <f t="shared" si="29"/>
        <v>1268.5502054714661</v>
      </c>
      <c r="AO55" s="7">
        <f t="shared" si="29"/>
        <v>1385.8240556436883</v>
      </c>
      <c r="AP55" s="7">
        <f t="shared" si="29"/>
        <v>1515.3749804407119</v>
      </c>
      <c r="AQ55" s="7">
        <f t="shared" si="29"/>
        <v>1653.994469973527</v>
      </c>
      <c r="AR55" s="7">
        <f t="shared" si="29"/>
        <v>1802.3173237736391</v>
      </c>
      <c r="AS55" s="7">
        <f t="shared" si="29"/>
        <v>1961.0227773397592</v>
      </c>
      <c r="AT55" s="7">
        <f t="shared" si="29"/>
        <v>2130.8376126555077</v>
      </c>
    </row>
    <row r="57" spans="2:66" x14ac:dyDescent="0.35">
      <c r="B57" s="1" t="s">
        <v>30</v>
      </c>
      <c r="C57" s="1"/>
    </row>
    <row r="58" spans="2:66" x14ac:dyDescent="0.35">
      <c r="B58" t="s">
        <v>15</v>
      </c>
      <c r="C58" s="4">
        <v>0</v>
      </c>
      <c r="D58" s="7">
        <f>C62</f>
        <v>0</v>
      </c>
      <c r="E58" s="7">
        <f t="shared" ref="E58:AT58" si="30">D62</f>
        <v>-6.1638000000002337E-2</v>
      </c>
      <c r="F58" s="7">
        <f t="shared" si="30"/>
        <v>-0.27549720479999368</v>
      </c>
      <c r="G58" s="7">
        <f t="shared" si="30"/>
        <v>-3.1111219692820646</v>
      </c>
      <c r="H58" s="7">
        <f t="shared" si="30"/>
        <v>0.69701936305713796</v>
      </c>
      <c r="I58" s="7">
        <f t="shared" si="30"/>
        <v>2.8877051140282513</v>
      </c>
      <c r="J58" s="7">
        <f t="shared" si="30"/>
        <v>6.5839414259263425</v>
      </c>
      <c r="K58" s="7">
        <f t="shared" si="30"/>
        <v>11.094699349863019</v>
      </c>
      <c r="L58" s="7">
        <f t="shared" si="30"/>
        <v>15.904817630213332</v>
      </c>
      <c r="M58" s="7">
        <f t="shared" si="30"/>
        <v>21.692345555725741</v>
      </c>
      <c r="N58" s="7">
        <f t="shared" si="30"/>
        <v>28.554723257878244</v>
      </c>
      <c r="O58" s="7">
        <f t="shared" si="30"/>
        <v>28.957627854692014</v>
      </c>
      <c r="P58" s="7">
        <f t="shared" si="30"/>
        <v>30.017679179657925</v>
      </c>
      <c r="Q58" s="7">
        <f t="shared" si="30"/>
        <v>29.807562060296373</v>
      </c>
      <c r="R58" s="7">
        <f t="shared" si="30"/>
        <v>28.585213928750427</v>
      </c>
      <c r="S58" s="7">
        <f t="shared" si="30"/>
        <v>22.36716363707459</v>
      </c>
      <c r="T58" s="7">
        <f t="shared" si="30"/>
        <v>15.625030008959563</v>
      </c>
      <c r="U58" s="7">
        <f t="shared" si="30"/>
        <v>8.3183093577133036</v>
      </c>
      <c r="V58" s="7">
        <f t="shared" si="30"/>
        <v>0.40377453005949715</v>
      </c>
      <c r="W58" s="7">
        <f t="shared" si="30"/>
        <v>-8.1646902121114948</v>
      </c>
      <c r="X58" s="7">
        <f t="shared" si="30"/>
        <v>-7.7876123016177914</v>
      </c>
      <c r="Y58" s="7">
        <f t="shared" si="30"/>
        <v>-5.6051531496544458</v>
      </c>
      <c r="Z58" s="7">
        <f t="shared" si="30"/>
        <v>-5.1868233318511585</v>
      </c>
      <c r="AA58" s="7">
        <f t="shared" si="30"/>
        <v>-2.7956119256348764</v>
      </c>
      <c r="AB58" s="7">
        <f t="shared" si="30"/>
        <v>0.77814061832252002</v>
      </c>
      <c r="AC58" s="7">
        <f t="shared" si="30"/>
        <v>5.6061513392473001</v>
      </c>
      <c r="AD58" s="7">
        <f t="shared" si="30"/>
        <v>13.453145448001564</v>
      </c>
      <c r="AE58" s="7">
        <f t="shared" si="30"/>
        <v>23.472437977292618</v>
      </c>
      <c r="AF58" s="7">
        <f t="shared" si="30"/>
        <v>19.752738286353434</v>
      </c>
      <c r="AG58" s="7">
        <f t="shared" si="30"/>
        <v>-12.361408853531175</v>
      </c>
      <c r="AH58" s="7">
        <f t="shared" si="30"/>
        <v>-10.914759115411478</v>
      </c>
      <c r="AI58" s="7">
        <f t="shared" si="30"/>
        <v>-7.7340416896032638</v>
      </c>
      <c r="AJ58" s="7">
        <f t="shared" si="30"/>
        <v>-2.6588407159541707</v>
      </c>
      <c r="AK58" s="7">
        <f t="shared" si="30"/>
        <v>0.91472594503777449</v>
      </c>
      <c r="AL58" s="7">
        <f t="shared" si="30"/>
        <v>2.879782889308101</v>
      </c>
      <c r="AM58" s="7">
        <f t="shared" si="30"/>
        <v>3.1234413183404985</v>
      </c>
      <c r="AN58" s="7">
        <f t="shared" si="30"/>
        <v>1.526481221249341</v>
      </c>
      <c r="AO58" s="7">
        <f t="shared" si="30"/>
        <v>10.415564365005277</v>
      </c>
      <c r="AP58" s="7">
        <f t="shared" si="30"/>
        <v>19.758879657407142</v>
      </c>
      <c r="AQ58" s="7">
        <f t="shared" si="30"/>
        <v>25.54887499083884</v>
      </c>
      <c r="AR58" s="7">
        <f t="shared" si="30"/>
        <v>31.634739085808899</v>
      </c>
      <c r="AS58" s="7">
        <f t="shared" si="30"/>
        <v>38.031590836031931</v>
      </c>
      <c r="AT58" s="7">
        <f t="shared" si="30"/>
        <v>44.755321710691355</v>
      </c>
    </row>
    <row r="59" spans="2:66" x14ac:dyDescent="0.35">
      <c r="B59" t="s">
        <v>16</v>
      </c>
      <c r="C59" s="3">
        <f t="shared" ref="C59:AT59" si="31">C31</f>
        <v>0</v>
      </c>
      <c r="D59" s="3">
        <f t="shared" si="31"/>
        <v>-6.0000000000002274E-2</v>
      </c>
      <c r="E59" s="3">
        <f t="shared" si="31"/>
        <v>-0.20489999999999142</v>
      </c>
      <c r="F59" s="3">
        <f t="shared" si="31"/>
        <v>-2.7456269999999918</v>
      </c>
      <c r="G59" s="3">
        <f t="shared" si="31"/>
        <v>3.8722949400000033</v>
      </c>
      <c r="H59" s="3">
        <f t="shared" si="31"/>
        <v>2.0954234339999935</v>
      </c>
      <c r="I59" s="3">
        <f t="shared" si="31"/>
        <v>3.4445318920200023</v>
      </c>
      <c r="J59" s="3">
        <f t="shared" si="31"/>
        <v>4.0468216379368478</v>
      </c>
      <c r="K59" s="3">
        <f t="shared" si="31"/>
        <v>4.110539913245276</v>
      </c>
      <c r="L59" s="3">
        <f t="shared" si="31"/>
        <v>4.8133563487093873</v>
      </c>
      <c r="M59" s="3">
        <f t="shared" si="31"/>
        <v>5.5604372867600773</v>
      </c>
      <c r="N59" s="3">
        <f t="shared" si="31"/>
        <v>-1.0872849021092463</v>
      </c>
      <c r="O59" s="3">
        <f t="shared" si="31"/>
        <v>-0.46804449337980003</v>
      </c>
      <c r="P59" s="3">
        <f t="shared" si="31"/>
        <v>-1.7602353903364047</v>
      </c>
      <c r="Q59" s="3">
        <f t="shared" si="31"/>
        <v>-2.696539473895406</v>
      </c>
      <c r="R59" s="3">
        <f t="shared" si="31"/>
        <v>-7.5044004027537881</v>
      </c>
      <c r="S59" s="3">
        <f t="shared" si="31"/>
        <v>-7.7012893113514878</v>
      </c>
      <c r="T59" s="3">
        <f t="shared" si="31"/>
        <v>-7.9111971982750404</v>
      </c>
      <c r="U59" s="3">
        <f t="shared" si="31"/>
        <v>-8.1347336508269379</v>
      </c>
      <c r="V59" s="3">
        <f t="shared" si="31"/>
        <v>-8.3725316920051398</v>
      </c>
      <c r="W59" s="3">
        <f t="shared" si="31"/>
        <v>0.77981173942984583</v>
      </c>
      <c r="X59" s="3">
        <f t="shared" si="31"/>
        <v>2.5205745873741563</v>
      </c>
      <c r="Y59" s="3">
        <f t="shared" si="31"/>
        <v>0.69078540886576434</v>
      </c>
      <c r="Z59" s="3">
        <f t="shared" si="31"/>
        <v>2.5927369673517617</v>
      </c>
      <c r="AA59" s="3">
        <f t="shared" si="31"/>
        <v>3.6240147368312989</v>
      </c>
      <c r="AB59" s="3">
        <f t="shared" si="31"/>
        <v>4.671081187828058</v>
      </c>
      <c r="AC59" s="3">
        <f t="shared" si="31"/>
        <v>7.3785057366915723</v>
      </c>
      <c r="AD59" s="3">
        <f t="shared" si="31"/>
        <v>9.1116406542252975</v>
      </c>
      <c r="AE59" s="3">
        <f t="shared" si="31"/>
        <v>-4.7965884370131491</v>
      </c>
      <c r="AF59" s="3">
        <f t="shared" si="31"/>
        <v>-32.298290737962333</v>
      </c>
      <c r="AG59" s="3">
        <f t="shared" si="31"/>
        <v>2.0265396426650497</v>
      </c>
      <c r="AH59" s="3">
        <f t="shared" si="31"/>
        <v>3.6453235986599779</v>
      </c>
      <c r="AI59" s="3">
        <f t="shared" si="31"/>
        <v>5.3341236448616058</v>
      </c>
      <c r="AJ59" s="3">
        <f t="shared" si="31"/>
        <v>3.6170185964382071</v>
      </c>
      <c r="AK59" s="3">
        <f t="shared" si="31"/>
        <v>1.8705225961473317</v>
      </c>
      <c r="AL59" s="3">
        <f t="shared" si="31"/>
        <v>9.4097336442644064E-2</v>
      </c>
      <c r="AM59" s="3">
        <f t="shared" si="31"/>
        <v>-1.7128057612582097</v>
      </c>
      <c r="AN59" s="3">
        <f t="shared" si="31"/>
        <v>8.5915654559505583</v>
      </c>
      <c r="AO59" s="3">
        <f t="shared" si="31"/>
        <v>8.5915654559505583</v>
      </c>
      <c r="AP59" s="3">
        <f t="shared" si="31"/>
        <v>4.6612223518484655</v>
      </c>
      <c r="AQ59" s="3">
        <f t="shared" si="31"/>
        <v>4.6612223518484655</v>
      </c>
      <c r="AR59" s="3">
        <f t="shared" si="31"/>
        <v>4.6612223518484655</v>
      </c>
      <c r="AS59" s="3">
        <f t="shared" si="31"/>
        <v>4.6612223518484655</v>
      </c>
      <c r="AT59" s="3">
        <f t="shared" si="31"/>
        <v>4.6612223518484655</v>
      </c>
    </row>
    <row r="60" spans="2:66" x14ac:dyDescent="0.35">
      <c r="B60" t="s">
        <v>18</v>
      </c>
      <c r="C60" s="11">
        <f t="shared" ref="C60:AT60" si="32">C53*(1-C14)</f>
        <v>5.460000000000001E-2</v>
      </c>
      <c r="D60" s="11">
        <f t="shared" si="32"/>
        <v>5.460000000000001E-2</v>
      </c>
      <c r="E60" s="11">
        <f t="shared" si="32"/>
        <v>5.460000000000001E-2</v>
      </c>
      <c r="F60" s="11">
        <f t="shared" si="32"/>
        <v>5.460000000000001E-2</v>
      </c>
      <c r="G60" s="11">
        <f t="shared" si="32"/>
        <v>5.460000000000001E-2</v>
      </c>
      <c r="H60" s="11">
        <f t="shared" si="32"/>
        <v>5.460000000000001E-2</v>
      </c>
      <c r="I60" s="11">
        <f t="shared" si="32"/>
        <v>5.460000000000001E-2</v>
      </c>
      <c r="J60" s="11">
        <f t="shared" si="32"/>
        <v>5.3900000000000003E-2</v>
      </c>
      <c r="K60" s="11">
        <f t="shared" si="32"/>
        <v>5.3200000000000004E-2</v>
      </c>
      <c r="L60" s="11">
        <f t="shared" si="32"/>
        <v>5.3200000000000004E-2</v>
      </c>
      <c r="M60" s="11">
        <f t="shared" si="32"/>
        <v>5.3200000000000004E-2</v>
      </c>
      <c r="N60" s="11">
        <f t="shared" si="32"/>
        <v>5.3200000000000004E-2</v>
      </c>
      <c r="O60" s="11">
        <f t="shared" si="32"/>
        <v>5.3200000000000004E-2</v>
      </c>
      <c r="P60" s="11">
        <f t="shared" si="32"/>
        <v>5.3200000000000004E-2</v>
      </c>
      <c r="Q60" s="11">
        <f t="shared" si="32"/>
        <v>5.1800000000000006E-2</v>
      </c>
      <c r="R60" s="11">
        <f t="shared" si="32"/>
        <v>5.1800000000000006E-2</v>
      </c>
      <c r="S60" s="11">
        <f t="shared" si="32"/>
        <v>5.1800000000000006E-2</v>
      </c>
      <c r="T60" s="11">
        <f t="shared" si="32"/>
        <v>5.1800000000000006E-2</v>
      </c>
      <c r="U60" s="11">
        <f t="shared" si="32"/>
        <v>5.1800000000000006E-2</v>
      </c>
      <c r="V60" s="11">
        <f t="shared" si="32"/>
        <v>5.1800000000000006E-2</v>
      </c>
      <c r="W60" s="11">
        <f t="shared" si="32"/>
        <v>5.1800000000000006E-2</v>
      </c>
      <c r="X60" s="11">
        <f t="shared" si="32"/>
        <v>5.1800000000000006E-2</v>
      </c>
      <c r="Y60" s="11">
        <f t="shared" si="32"/>
        <v>5.1800000000000006E-2</v>
      </c>
      <c r="Z60" s="11">
        <f t="shared" si="32"/>
        <v>5.1800000000000006E-2</v>
      </c>
      <c r="AA60" s="11">
        <f t="shared" si="32"/>
        <v>5.1100000000000007E-2</v>
      </c>
      <c r="AB60" s="11">
        <f t="shared" si="32"/>
        <v>5.04E-2</v>
      </c>
      <c r="AC60" s="11">
        <f t="shared" si="32"/>
        <v>5.04E-2</v>
      </c>
      <c r="AD60" s="11">
        <f t="shared" si="32"/>
        <v>5.04E-2</v>
      </c>
      <c r="AE60" s="11">
        <f t="shared" si="32"/>
        <v>5.1100000000000007E-2</v>
      </c>
      <c r="AF60" s="11">
        <f t="shared" si="32"/>
        <v>5.1100000000000007E-2</v>
      </c>
      <c r="AG60" s="11">
        <f t="shared" si="32"/>
        <v>5.1100000000000007E-2</v>
      </c>
      <c r="AH60" s="11">
        <f t="shared" si="32"/>
        <v>5.1100000000000007E-2</v>
      </c>
      <c r="AI60" s="11">
        <f t="shared" si="32"/>
        <v>5.1100000000000007E-2</v>
      </c>
      <c r="AJ60" s="11">
        <f t="shared" si="32"/>
        <v>5.1100000000000007E-2</v>
      </c>
      <c r="AK60" s="11">
        <f t="shared" si="32"/>
        <v>5.1100000000000007E-2</v>
      </c>
      <c r="AL60" s="11">
        <f t="shared" si="32"/>
        <v>5.1100000000000007E-2</v>
      </c>
      <c r="AM60" s="11">
        <f t="shared" si="32"/>
        <v>5.1100000000000007E-2</v>
      </c>
      <c r="AN60" s="11">
        <f t="shared" si="32"/>
        <v>5.1100000000000007E-2</v>
      </c>
      <c r="AO60" s="11">
        <f t="shared" si="32"/>
        <v>5.1100000000000007E-2</v>
      </c>
      <c r="AP60" s="11">
        <f t="shared" si="32"/>
        <v>5.1100000000000007E-2</v>
      </c>
      <c r="AQ60" s="11">
        <f t="shared" si="32"/>
        <v>5.1100000000000007E-2</v>
      </c>
      <c r="AR60" s="11">
        <f t="shared" si="32"/>
        <v>5.1100000000000007E-2</v>
      </c>
      <c r="AS60" s="11">
        <f t="shared" si="32"/>
        <v>5.1100000000000007E-2</v>
      </c>
      <c r="AT60" s="11">
        <f t="shared" si="32"/>
        <v>5.1100000000000007E-2</v>
      </c>
    </row>
    <row r="61" spans="2:66" x14ac:dyDescent="0.35">
      <c r="B61" t="s">
        <v>17</v>
      </c>
      <c r="C61" s="6">
        <f>C58*(C60)+C59*(C60/2)</f>
        <v>0</v>
      </c>
      <c r="D61" s="6">
        <f t="shared" ref="D61:AT61" si="33">D58*(D60)+D59*(D60/2)</f>
        <v>-1.6380000000000624E-3</v>
      </c>
      <c r="E61" s="6">
        <f t="shared" si="33"/>
        <v>-8.9592047999998946E-3</v>
      </c>
      <c r="F61" s="6">
        <f t="shared" si="33"/>
        <v>-8.999776448207944E-2</v>
      </c>
      <c r="G61" s="6">
        <f t="shared" si="33"/>
        <v>-6.4153607660800666E-2</v>
      </c>
      <c r="H61" s="6">
        <f t="shared" si="33"/>
        <v>9.5262316971119573E-2</v>
      </c>
      <c r="I61" s="6">
        <f t="shared" si="33"/>
        <v>0.25170441987808861</v>
      </c>
      <c r="J61" s="6">
        <f t="shared" si="33"/>
        <v>0.46393628599982795</v>
      </c>
      <c r="K61" s="6">
        <f t="shared" si="33"/>
        <v>0.69957836710503696</v>
      </c>
      <c r="L61" s="6">
        <f t="shared" si="33"/>
        <v>0.97417157680301902</v>
      </c>
      <c r="M61" s="6">
        <f t="shared" si="33"/>
        <v>1.3019404153924277</v>
      </c>
      <c r="N61" s="6">
        <f t="shared" si="33"/>
        <v>1.4901894989230167</v>
      </c>
      <c r="O61" s="6">
        <f t="shared" si="33"/>
        <v>1.5280958183457125</v>
      </c>
      <c r="P61" s="6">
        <f t="shared" si="33"/>
        <v>1.5501182709748533</v>
      </c>
      <c r="Q61" s="6">
        <f t="shared" si="33"/>
        <v>1.4741913423494613</v>
      </c>
      <c r="R61" s="6">
        <f t="shared" si="33"/>
        <v>1.2863501110779492</v>
      </c>
      <c r="S61" s="6">
        <f t="shared" si="33"/>
        <v>0.95915568323646028</v>
      </c>
      <c r="T61" s="6">
        <f t="shared" si="33"/>
        <v>0.60447654702878184</v>
      </c>
      <c r="U61" s="6">
        <f t="shared" si="33"/>
        <v>0.22019882317313147</v>
      </c>
      <c r="V61" s="6">
        <f t="shared" si="33"/>
        <v>-0.19593305016585119</v>
      </c>
      <c r="W61" s="6">
        <f t="shared" si="33"/>
        <v>-0.40273382893614246</v>
      </c>
      <c r="X61" s="6">
        <f t="shared" si="33"/>
        <v>-0.33811543541081102</v>
      </c>
      <c r="Y61" s="6">
        <f t="shared" si="33"/>
        <v>-0.27245559106247702</v>
      </c>
      <c r="Z61" s="6">
        <f t="shared" si="33"/>
        <v>-0.20152556113547943</v>
      </c>
      <c r="AA61" s="6">
        <f t="shared" si="33"/>
        <v>-5.0262192873902517E-2</v>
      </c>
      <c r="AB61" s="6">
        <f t="shared" si="33"/>
        <v>0.15692953309672208</v>
      </c>
      <c r="AC61" s="6">
        <f t="shared" si="33"/>
        <v>0.46848837206269156</v>
      </c>
      <c r="AD61" s="6">
        <f t="shared" si="33"/>
        <v>0.9076518750657564</v>
      </c>
      <c r="AE61" s="6">
        <f t="shared" si="33"/>
        <v>1.0768887460739671</v>
      </c>
      <c r="AF61" s="6">
        <f t="shared" si="33"/>
        <v>0.18414359807772285</v>
      </c>
      <c r="AG61" s="6">
        <f t="shared" si="33"/>
        <v>-0.57988990454535116</v>
      </c>
      <c r="AH61" s="6">
        <f t="shared" si="33"/>
        <v>-0.46460617285176414</v>
      </c>
      <c r="AI61" s="6">
        <f t="shared" si="33"/>
        <v>-0.25892267121251278</v>
      </c>
      <c r="AJ61" s="6">
        <f t="shared" si="33"/>
        <v>-4.3451935446261941E-2</v>
      </c>
      <c r="AK61" s="6">
        <f t="shared" si="33"/>
        <v>9.4534348122994619E-2</v>
      </c>
      <c r="AL61" s="6">
        <f t="shared" si="33"/>
        <v>0.14956109258975353</v>
      </c>
      <c r="AM61" s="6">
        <f t="shared" si="33"/>
        <v>0.11584566416705222</v>
      </c>
      <c r="AN61" s="6">
        <f t="shared" si="33"/>
        <v>0.29751768780537813</v>
      </c>
      <c r="AO61" s="6">
        <f t="shared" si="33"/>
        <v>0.75174983645130655</v>
      </c>
      <c r="AP61" s="6">
        <f t="shared" si="33"/>
        <v>1.1287729815832335</v>
      </c>
      <c r="AQ61" s="6">
        <f t="shared" si="33"/>
        <v>1.4246417431215932</v>
      </c>
      <c r="AR61" s="6">
        <f t="shared" si="33"/>
        <v>1.7356293983745632</v>
      </c>
      <c r="AS61" s="6">
        <f t="shared" si="33"/>
        <v>2.0625085228109605</v>
      </c>
      <c r="AT61" s="6">
        <f t="shared" si="33"/>
        <v>2.4060911705060568</v>
      </c>
    </row>
    <row r="62" spans="2:66" x14ac:dyDescent="0.35">
      <c r="B62" t="s">
        <v>19</v>
      </c>
      <c r="C62" s="7">
        <f t="shared" ref="C62:AT62" si="34">C58+C59+C61</f>
        <v>0</v>
      </c>
      <c r="D62" s="7">
        <f t="shared" si="34"/>
        <v>-6.1638000000002337E-2</v>
      </c>
      <c r="E62" s="7">
        <f t="shared" si="34"/>
        <v>-0.27549720479999368</v>
      </c>
      <c r="F62" s="7">
        <f t="shared" si="34"/>
        <v>-3.1111219692820646</v>
      </c>
      <c r="G62" s="7">
        <f t="shared" si="34"/>
        <v>0.69701936305713796</v>
      </c>
      <c r="H62" s="7">
        <f t="shared" si="34"/>
        <v>2.8877051140282513</v>
      </c>
      <c r="I62" s="7">
        <f t="shared" si="34"/>
        <v>6.5839414259263425</v>
      </c>
      <c r="J62" s="7">
        <f t="shared" si="34"/>
        <v>11.094699349863019</v>
      </c>
      <c r="K62" s="7">
        <f t="shared" si="34"/>
        <v>15.904817630213332</v>
      </c>
      <c r="L62" s="7">
        <f t="shared" si="34"/>
        <v>21.692345555725741</v>
      </c>
      <c r="M62" s="7">
        <f t="shared" si="34"/>
        <v>28.554723257878244</v>
      </c>
      <c r="N62" s="7">
        <f t="shared" si="34"/>
        <v>28.957627854692014</v>
      </c>
      <c r="O62" s="7">
        <f t="shared" si="34"/>
        <v>30.017679179657925</v>
      </c>
      <c r="P62" s="7">
        <f t="shared" si="34"/>
        <v>29.807562060296373</v>
      </c>
      <c r="Q62" s="7">
        <f t="shared" si="34"/>
        <v>28.585213928750427</v>
      </c>
      <c r="R62" s="7">
        <f t="shared" si="34"/>
        <v>22.36716363707459</v>
      </c>
      <c r="S62" s="7">
        <f t="shared" si="34"/>
        <v>15.625030008959563</v>
      </c>
      <c r="T62" s="7">
        <f t="shared" si="34"/>
        <v>8.3183093577133036</v>
      </c>
      <c r="U62" s="7">
        <f t="shared" si="34"/>
        <v>0.40377453005949715</v>
      </c>
      <c r="V62" s="7">
        <f t="shared" si="34"/>
        <v>-8.1646902121114948</v>
      </c>
      <c r="W62" s="7">
        <f t="shared" si="34"/>
        <v>-7.7876123016177914</v>
      </c>
      <c r="X62" s="7">
        <f t="shared" si="34"/>
        <v>-5.6051531496544458</v>
      </c>
      <c r="Y62" s="7">
        <f t="shared" si="34"/>
        <v>-5.1868233318511585</v>
      </c>
      <c r="Z62" s="7">
        <f t="shared" si="34"/>
        <v>-2.7956119256348764</v>
      </c>
      <c r="AA62" s="7">
        <f t="shared" si="34"/>
        <v>0.77814061832252002</v>
      </c>
      <c r="AB62" s="7">
        <f t="shared" si="34"/>
        <v>5.6061513392473001</v>
      </c>
      <c r="AC62" s="7">
        <f t="shared" si="34"/>
        <v>13.453145448001564</v>
      </c>
      <c r="AD62" s="7">
        <f t="shared" si="34"/>
        <v>23.472437977292618</v>
      </c>
      <c r="AE62" s="7">
        <f t="shared" si="34"/>
        <v>19.752738286353434</v>
      </c>
      <c r="AF62" s="7">
        <f t="shared" si="34"/>
        <v>-12.361408853531175</v>
      </c>
      <c r="AG62" s="7">
        <f t="shared" si="34"/>
        <v>-10.914759115411478</v>
      </c>
      <c r="AH62" s="7">
        <f t="shared" si="34"/>
        <v>-7.7340416896032638</v>
      </c>
      <c r="AI62" s="7">
        <f t="shared" si="34"/>
        <v>-2.6588407159541707</v>
      </c>
      <c r="AJ62" s="7">
        <f t="shared" si="34"/>
        <v>0.91472594503777449</v>
      </c>
      <c r="AK62" s="7">
        <f t="shared" si="34"/>
        <v>2.879782889308101</v>
      </c>
      <c r="AL62" s="7">
        <f t="shared" si="34"/>
        <v>3.1234413183404985</v>
      </c>
      <c r="AM62" s="7">
        <f t="shared" si="34"/>
        <v>1.526481221249341</v>
      </c>
      <c r="AN62" s="7">
        <f t="shared" si="34"/>
        <v>10.415564365005277</v>
      </c>
      <c r="AO62" s="7">
        <f t="shared" si="34"/>
        <v>19.758879657407142</v>
      </c>
      <c r="AP62" s="7">
        <f t="shared" si="34"/>
        <v>25.54887499083884</v>
      </c>
      <c r="AQ62" s="7">
        <f t="shared" si="34"/>
        <v>31.634739085808899</v>
      </c>
      <c r="AR62" s="7">
        <f t="shared" si="34"/>
        <v>38.031590836031931</v>
      </c>
      <c r="AS62" s="7">
        <f t="shared" si="34"/>
        <v>44.755321710691355</v>
      </c>
      <c r="AT62" s="7">
        <f t="shared" si="34"/>
        <v>51.822635233045879</v>
      </c>
    </row>
    <row r="64" spans="2:66" x14ac:dyDescent="0.35">
      <c r="B64" t="s">
        <v>39</v>
      </c>
      <c r="C64" s="2">
        <v>0.03</v>
      </c>
      <c r="D64" s="2">
        <v>0.06</v>
      </c>
      <c r="E64" s="2">
        <v>0.09</v>
      </c>
      <c r="F64" s="2">
        <v>0.15</v>
      </c>
      <c r="G64" s="2">
        <v>0.08</v>
      </c>
      <c r="H64" s="2">
        <v>0.1</v>
      </c>
      <c r="I64" s="2">
        <v>0.1</v>
      </c>
      <c r="J64" s="2">
        <v>0.1</v>
      </c>
      <c r="K64" s="2">
        <v>0.1</v>
      </c>
      <c r="L64" s="2">
        <v>0.1</v>
      </c>
      <c r="M64" s="2">
        <v>0.1</v>
      </c>
      <c r="N64" s="2">
        <v>0.1</v>
      </c>
      <c r="O64" s="2">
        <v>0.1</v>
      </c>
      <c r="P64" s="2">
        <v>0.1</v>
      </c>
      <c r="Q64" s="2">
        <v>0.1</v>
      </c>
      <c r="R64" s="2">
        <v>0.1</v>
      </c>
      <c r="S64" s="2">
        <v>0.1</v>
      </c>
      <c r="T64" s="2">
        <v>0.1</v>
      </c>
      <c r="U64" s="2">
        <v>0.1</v>
      </c>
      <c r="V64" s="2">
        <v>0.1</v>
      </c>
      <c r="W64" s="2">
        <v>0.04</v>
      </c>
      <c r="X64" s="2">
        <v>0.04</v>
      </c>
      <c r="Y64" s="2">
        <v>0.04</v>
      </c>
      <c r="Z64" s="2">
        <v>0.04</v>
      </c>
      <c r="AA64" s="2">
        <v>0.04</v>
      </c>
      <c r="AB64" s="2">
        <v>0.04</v>
      </c>
      <c r="AC64" s="2">
        <v>0.04</v>
      </c>
      <c r="AD64" s="2">
        <v>0.04</v>
      </c>
      <c r="AE64" s="2">
        <v>0.14000000000000001</v>
      </c>
      <c r="AF64" s="2">
        <v>0.14000000000000001</v>
      </c>
      <c r="AG64" s="2">
        <v>0.14000000000000001</v>
      </c>
      <c r="AH64" s="2">
        <v>0.14000000000000001</v>
      </c>
      <c r="AI64" s="2">
        <v>0.14000000000000001</v>
      </c>
      <c r="AJ64" s="2">
        <v>0.14000000000000001</v>
      </c>
      <c r="AK64" s="2">
        <v>0.14000000000000001</v>
      </c>
      <c r="AL64" s="2">
        <v>0.14000000000000001</v>
      </c>
      <c r="AM64" s="2">
        <v>0.14000000000000001</v>
      </c>
      <c r="AN64" s="2">
        <v>0.14000000000000001</v>
      </c>
      <c r="AO64" s="2">
        <v>0.14000000000000001</v>
      </c>
      <c r="AP64" s="2">
        <v>0.16</v>
      </c>
      <c r="AQ64" s="2">
        <v>0.16</v>
      </c>
      <c r="AR64" s="2">
        <v>0.16</v>
      </c>
      <c r="AS64" s="2">
        <v>0.16</v>
      </c>
      <c r="AT64" s="2">
        <v>0.16</v>
      </c>
    </row>
    <row r="67" spans="2:3" x14ac:dyDescent="0.35">
      <c r="B67" t="s">
        <v>37</v>
      </c>
    </row>
    <row r="68" spans="2:3" x14ac:dyDescent="0.35">
      <c r="B68" t="s">
        <v>29</v>
      </c>
      <c r="C68" s="2">
        <v>0</v>
      </c>
    </row>
    <row r="69" spans="2:3" x14ac:dyDescent="0.35">
      <c r="B69" t="s">
        <v>38</v>
      </c>
      <c r="C69" s="2">
        <v>1</v>
      </c>
    </row>
    <row r="70" spans="2:3" x14ac:dyDescent="0.35">
      <c r="C70" s="5">
        <f>C68+C69</f>
        <v>1</v>
      </c>
    </row>
  </sheetData>
  <mergeCells count="5">
    <mergeCell ref="B2:AW2"/>
    <mergeCell ref="AX9:AY9"/>
    <mergeCell ref="AZ9:BA9"/>
    <mergeCell ref="BB9:BC9"/>
    <mergeCell ref="AX8:BC8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7440-BD58-43C1-9ED9-35ED9DDC55C7}">
  <dimension ref="B2:BN70"/>
  <sheetViews>
    <sheetView zoomScale="80" zoomScaleNormal="80" workbookViewId="0">
      <selection activeCell="AV5" sqref="AV5:AW14"/>
    </sheetView>
  </sheetViews>
  <sheetFormatPr defaultRowHeight="14.5" outlineLevelCol="1" x14ac:dyDescent="0.35"/>
  <cols>
    <col min="1" max="1" width="2.1796875" customWidth="1"/>
    <col min="2" max="2" width="20.26953125" customWidth="1"/>
    <col min="3" max="3" width="6.7265625" customWidth="1"/>
    <col min="4" max="6" width="6.453125" customWidth="1"/>
    <col min="7" max="10" width="6.453125" hidden="1" customWidth="1" outlineLevel="1"/>
    <col min="11" max="11" width="6.453125" customWidth="1" collapsed="1"/>
    <col min="12" max="15" width="6.453125" hidden="1" customWidth="1" outlineLevel="1"/>
    <col min="16" max="16" width="6.453125" customWidth="1" collapsed="1"/>
    <col min="17" max="20" width="6.453125" hidden="1" customWidth="1" outlineLevel="1"/>
    <col min="21" max="21" width="6.453125" customWidth="1" collapsed="1"/>
    <col min="22" max="25" width="6.453125" hidden="1" customWidth="1" outlineLevel="1"/>
    <col min="26" max="26" width="6.453125" customWidth="1" collapsed="1"/>
    <col min="27" max="30" width="6.453125" hidden="1" customWidth="1" outlineLevel="1"/>
    <col min="31" max="31" width="6.453125" customWidth="1" collapsed="1"/>
    <col min="32" max="35" width="6.453125" hidden="1" customWidth="1" outlineLevel="1"/>
    <col min="36" max="36" width="6.453125" customWidth="1" collapsed="1"/>
    <col min="37" max="39" width="6.453125" hidden="1" customWidth="1" outlineLevel="1"/>
    <col min="40" max="40" width="7.7265625" hidden="1" customWidth="1" outlineLevel="1"/>
    <col min="41" max="41" width="6.453125" customWidth="1" collapsed="1"/>
    <col min="42" max="44" width="6.453125" hidden="1" customWidth="1" outlineLevel="1"/>
    <col min="45" max="45" width="9.1796875" hidden="1" customWidth="1" outlineLevel="1"/>
    <col min="46" max="46" width="9.1796875" customWidth="1" collapsed="1"/>
    <col min="48" max="48" width="22.26953125" bestFit="1" customWidth="1"/>
  </cols>
  <sheetData>
    <row r="2" spans="2:66" ht="21" x14ac:dyDescent="0.5">
      <c r="B2" s="15" t="s">
        <v>45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66" x14ac:dyDescent="0.35">
      <c r="B3" s="1" t="s">
        <v>20</v>
      </c>
    </row>
    <row r="4" spans="2:66" x14ac:dyDescent="0.35">
      <c r="B4" t="s">
        <v>0</v>
      </c>
      <c r="C4">
        <v>22</v>
      </c>
      <c r="D4">
        <f t="shared" ref="D4:G4" si="0">C4+1</f>
        <v>23</v>
      </c>
      <c r="E4">
        <f t="shared" si="0"/>
        <v>24</v>
      </c>
      <c r="F4">
        <f t="shared" si="0"/>
        <v>25</v>
      </c>
      <c r="G4">
        <f t="shared" si="0"/>
        <v>26</v>
      </c>
      <c r="H4">
        <f>G4+1</f>
        <v>27</v>
      </c>
      <c r="I4">
        <f t="shared" ref="I4:AT4" si="1">H4+1</f>
        <v>28</v>
      </c>
      <c r="J4">
        <f t="shared" si="1"/>
        <v>29</v>
      </c>
      <c r="K4">
        <f t="shared" si="1"/>
        <v>30</v>
      </c>
      <c r="L4">
        <f t="shared" si="1"/>
        <v>31</v>
      </c>
      <c r="M4">
        <f t="shared" si="1"/>
        <v>32</v>
      </c>
      <c r="N4">
        <f t="shared" si="1"/>
        <v>33</v>
      </c>
      <c r="O4">
        <f t="shared" si="1"/>
        <v>34</v>
      </c>
      <c r="P4">
        <f t="shared" si="1"/>
        <v>35</v>
      </c>
      <c r="Q4">
        <f t="shared" si="1"/>
        <v>36</v>
      </c>
      <c r="R4">
        <f t="shared" si="1"/>
        <v>37</v>
      </c>
      <c r="S4">
        <f t="shared" si="1"/>
        <v>38</v>
      </c>
      <c r="T4">
        <f t="shared" si="1"/>
        <v>39</v>
      </c>
      <c r="U4">
        <f t="shared" si="1"/>
        <v>40</v>
      </c>
      <c r="V4">
        <f t="shared" si="1"/>
        <v>41</v>
      </c>
      <c r="W4">
        <f t="shared" si="1"/>
        <v>42</v>
      </c>
      <c r="X4">
        <f t="shared" si="1"/>
        <v>43</v>
      </c>
      <c r="Y4">
        <f t="shared" si="1"/>
        <v>44</v>
      </c>
      <c r="Z4">
        <f t="shared" si="1"/>
        <v>45</v>
      </c>
      <c r="AA4">
        <f t="shared" si="1"/>
        <v>46</v>
      </c>
      <c r="AB4">
        <f t="shared" si="1"/>
        <v>47</v>
      </c>
      <c r="AC4">
        <f t="shared" si="1"/>
        <v>48</v>
      </c>
      <c r="AD4">
        <f t="shared" si="1"/>
        <v>49</v>
      </c>
      <c r="AE4">
        <f t="shared" si="1"/>
        <v>50</v>
      </c>
      <c r="AF4">
        <f t="shared" si="1"/>
        <v>51</v>
      </c>
      <c r="AG4">
        <f t="shared" si="1"/>
        <v>52</v>
      </c>
      <c r="AH4">
        <f t="shared" si="1"/>
        <v>53</v>
      </c>
      <c r="AI4">
        <f t="shared" si="1"/>
        <v>54</v>
      </c>
      <c r="AJ4">
        <f>AI4+1</f>
        <v>55</v>
      </c>
      <c r="AK4">
        <f t="shared" si="1"/>
        <v>56</v>
      </c>
      <c r="AL4">
        <f t="shared" si="1"/>
        <v>57</v>
      </c>
      <c r="AM4">
        <f t="shared" si="1"/>
        <v>58</v>
      </c>
      <c r="AN4">
        <f t="shared" si="1"/>
        <v>59</v>
      </c>
      <c r="AO4">
        <f t="shared" si="1"/>
        <v>60</v>
      </c>
      <c r="AP4">
        <f t="shared" si="1"/>
        <v>61</v>
      </c>
      <c r="AQ4">
        <f t="shared" si="1"/>
        <v>62</v>
      </c>
      <c r="AR4">
        <f t="shared" si="1"/>
        <v>63</v>
      </c>
      <c r="AS4">
        <f t="shared" si="1"/>
        <v>64</v>
      </c>
      <c r="AT4">
        <f t="shared" si="1"/>
        <v>65</v>
      </c>
      <c r="AV4" s="1" t="s">
        <v>21</v>
      </c>
    </row>
    <row r="6" spans="2:66" x14ac:dyDescent="0.35">
      <c r="B6" s="1" t="s">
        <v>13</v>
      </c>
      <c r="C6" s="1"/>
      <c r="D6" s="1"/>
      <c r="E6" s="1"/>
      <c r="F6" s="1"/>
    </row>
    <row r="7" spans="2:66" x14ac:dyDescent="0.35">
      <c r="B7" t="s">
        <v>1</v>
      </c>
      <c r="C7" s="8">
        <v>60</v>
      </c>
      <c r="D7" s="3">
        <f>C7*(1+D8)</f>
        <v>63</v>
      </c>
      <c r="E7" s="3">
        <f t="shared" ref="E7:AT7" si="2">D7*(1+E8)</f>
        <v>66.150000000000006</v>
      </c>
      <c r="F7" s="3">
        <f t="shared" si="2"/>
        <v>69.45750000000001</v>
      </c>
      <c r="G7" s="3">
        <f t="shared" si="2"/>
        <v>72.930375000000012</v>
      </c>
      <c r="H7" s="3">
        <f t="shared" si="2"/>
        <v>76.576893750000011</v>
      </c>
      <c r="I7" s="3">
        <f t="shared" si="2"/>
        <v>80.40573843750002</v>
      </c>
      <c r="J7" s="3">
        <f t="shared" si="2"/>
        <v>84.426025359375018</v>
      </c>
      <c r="K7" s="3">
        <f t="shared" si="2"/>
        <v>87.803066373750028</v>
      </c>
      <c r="L7" s="3">
        <f t="shared" si="2"/>
        <v>91.315189028700033</v>
      </c>
      <c r="M7" s="3">
        <f t="shared" si="2"/>
        <v>94.967796589848035</v>
      </c>
      <c r="N7" s="3">
        <f t="shared" si="2"/>
        <v>98.766508453441958</v>
      </c>
      <c r="O7" s="3">
        <f t="shared" si="2"/>
        <v>102.71716879157964</v>
      </c>
      <c r="P7" s="3">
        <f t="shared" si="2"/>
        <v>106.82585554324282</v>
      </c>
      <c r="Q7" s="3">
        <f t="shared" si="2"/>
        <v>111.09888976497254</v>
      </c>
      <c r="R7" s="3">
        <f t="shared" si="2"/>
        <v>115.54284535557144</v>
      </c>
      <c r="S7" s="3">
        <f t="shared" si="2"/>
        <v>117.85370226268287</v>
      </c>
      <c r="T7" s="3">
        <f t="shared" si="2"/>
        <v>120.21077630793653</v>
      </c>
      <c r="U7" s="3">
        <f t="shared" si="2"/>
        <v>122.61499183409526</v>
      </c>
      <c r="V7" s="3">
        <f t="shared" si="2"/>
        <v>125.06729167077717</v>
      </c>
      <c r="W7" s="3">
        <f t="shared" si="2"/>
        <v>130.06998333760825</v>
      </c>
      <c r="X7" s="3">
        <f t="shared" si="2"/>
        <v>135.27278267111259</v>
      </c>
      <c r="Y7" s="3">
        <f t="shared" si="2"/>
        <v>140.68369397795709</v>
      </c>
      <c r="Z7" s="3">
        <f t="shared" si="2"/>
        <v>146.31104173707539</v>
      </c>
      <c r="AA7" s="3">
        <f t="shared" si="2"/>
        <v>152.16348340655841</v>
      </c>
      <c r="AB7" s="3">
        <f t="shared" si="2"/>
        <v>158.25002274282076</v>
      </c>
      <c r="AC7" s="3">
        <f t="shared" si="2"/>
        <v>164.58002365253358</v>
      </c>
      <c r="AD7" s="3">
        <f t="shared" si="2"/>
        <v>169.51742436210961</v>
      </c>
      <c r="AE7" s="3">
        <f t="shared" si="2"/>
        <v>174.6029470929729</v>
      </c>
      <c r="AF7" s="3">
        <f t="shared" si="2"/>
        <v>179.84103550576208</v>
      </c>
      <c r="AG7" s="3">
        <f t="shared" si="2"/>
        <v>185.23626657093496</v>
      </c>
      <c r="AH7" s="3">
        <f t="shared" si="2"/>
        <v>190.79335456806302</v>
      </c>
      <c r="AI7" s="3">
        <f t="shared" si="2"/>
        <v>196.51715520510493</v>
      </c>
      <c r="AJ7" s="3">
        <f t="shared" si="2"/>
        <v>196.51715520510493</v>
      </c>
      <c r="AK7" s="3">
        <f t="shared" si="2"/>
        <v>196.51715520510493</v>
      </c>
      <c r="AL7" s="3">
        <f t="shared" si="2"/>
        <v>196.51715520510493</v>
      </c>
      <c r="AM7" s="3">
        <f t="shared" si="2"/>
        <v>196.51715520510493</v>
      </c>
      <c r="AN7" s="3">
        <f t="shared" si="2"/>
        <v>196.51715520510493</v>
      </c>
      <c r="AO7" s="3">
        <f t="shared" si="2"/>
        <v>196.51715520510493</v>
      </c>
      <c r="AP7" s="3">
        <f t="shared" si="2"/>
        <v>196.51715520510493</v>
      </c>
      <c r="AQ7" s="3">
        <f t="shared" si="2"/>
        <v>196.51715520510493</v>
      </c>
      <c r="AR7" s="3">
        <f t="shared" si="2"/>
        <v>196.51715520510493</v>
      </c>
      <c r="AS7" s="3">
        <f t="shared" si="2"/>
        <v>196.51715520510493</v>
      </c>
      <c r="AT7" s="3">
        <f t="shared" si="2"/>
        <v>196.51715520510493</v>
      </c>
      <c r="AU7" s="3"/>
    </row>
    <row r="8" spans="2:66" x14ac:dyDescent="0.35">
      <c r="B8" t="s">
        <v>4</v>
      </c>
      <c r="C8" s="2">
        <v>0.02</v>
      </c>
      <c r="D8" s="2">
        <v>0.05</v>
      </c>
      <c r="E8" s="2">
        <v>0.05</v>
      </c>
      <c r="F8" s="2">
        <v>0.05</v>
      </c>
      <c r="G8" s="2">
        <v>0.05</v>
      </c>
      <c r="H8" s="2">
        <v>0.05</v>
      </c>
      <c r="I8" s="2">
        <v>0.05</v>
      </c>
      <c r="J8" s="2">
        <v>0.05</v>
      </c>
      <c r="K8" s="2">
        <v>0.04</v>
      </c>
      <c r="L8" s="2">
        <v>0.04</v>
      </c>
      <c r="M8" s="2">
        <v>0.04</v>
      </c>
      <c r="N8" s="2">
        <v>0.04</v>
      </c>
      <c r="O8" s="2">
        <v>0.04</v>
      </c>
      <c r="P8" s="2">
        <v>0.04</v>
      </c>
      <c r="Q8" s="2">
        <v>0.04</v>
      </c>
      <c r="R8" s="2">
        <v>0.04</v>
      </c>
      <c r="S8" s="2">
        <v>0.02</v>
      </c>
      <c r="T8" s="2">
        <v>0.02</v>
      </c>
      <c r="U8" s="2">
        <v>0.02</v>
      </c>
      <c r="V8" s="2">
        <v>0.02</v>
      </c>
      <c r="W8" s="2">
        <v>0.04</v>
      </c>
      <c r="X8" s="2">
        <v>0.04</v>
      </c>
      <c r="Y8" s="2">
        <v>0.04</v>
      </c>
      <c r="Z8" s="2">
        <v>0.04</v>
      </c>
      <c r="AA8" s="2">
        <v>0.04</v>
      </c>
      <c r="AB8" s="2">
        <v>0.04</v>
      </c>
      <c r="AC8" s="2">
        <v>0.04</v>
      </c>
      <c r="AD8" s="2">
        <v>0.03</v>
      </c>
      <c r="AE8" s="2">
        <v>0.03</v>
      </c>
      <c r="AF8" s="2">
        <v>0.03</v>
      </c>
      <c r="AG8" s="2">
        <v>0.03</v>
      </c>
      <c r="AH8" s="2">
        <v>0.03</v>
      </c>
      <c r="AI8" s="2">
        <v>0.03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x14ac:dyDescent="0.35"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2:66" x14ac:dyDescent="0.35">
      <c r="B10" t="s">
        <v>2</v>
      </c>
      <c r="C10" s="6">
        <f>C7*C11</f>
        <v>0</v>
      </c>
      <c r="D10" s="6">
        <f t="shared" ref="D10:AT10" si="3">D7*D11</f>
        <v>0</v>
      </c>
      <c r="E10" s="6">
        <f t="shared" si="3"/>
        <v>0</v>
      </c>
      <c r="F10" s="6">
        <f t="shared" si="3"/>
        <v>0</v>
      </c>
      <c r="G10" s="6">
        <f t="shared" si="3"/>
        <v>0</v>
      </c>
      <c r="H10" s="6">
        <f t="shared" si="3"/>
        <v>0</v>
      </c>
      <c r="I10" s="6">
        <f t="shared" si="3"/>
        <v>0</v>
      </c>
      <c r="J10" s="6">
        <f t="shared" si="3"/>
        <v>0</v>
      </c>
      <c r="K10" s="6">
        <f t="shared" si="3"/>
        <v>0</v>
      </c>
      <c r="L10" s="6">
        <f t="shared" si="3"/>
        <v>0</v>
      </c>
      <c r="M10" s="6">
        <f t="shared" si="3"/>
        <v>0</v>
      </c>
      <c r="N10" s="6">
        <f t="shared" si="3"/>
        <v>0</v>
      </c>
      <c r="O10" s="6">
        <f t="shared" si="3"/>
        <v>0</v>
      </c>
      <c r="P10" s="6">
        <f t="shared" si="3"/>
        <v>0</v>
      </c>
      <c r="Q10" s="6">
        <f t="shared" si="3"/>
        <v>0</v>
      </c>
      <c r="R10" s="6">
        <f t="shared" si="3"/>
        <v>0</v>
      </c>
      <c r="S10" s="6">
        <f t="shared" si="3"/>
        <v>0</v>
      </c>
      <c r="T10" s="6">
        <f t="shared" si="3"/>
        <v>0</v>
      </c>
      <c r="U10" s="6">
        <f t="shared" si="3"/>
        <v>0</v>
      </c>
      <c r="V10" s="6">
        <f t="shared" si="3"/>
        <v>0</v>
      </c>
      <c r="W10" s="6">
        <f t="shared" si="3"/>
        <v>0</v>
      </c>
      <c r="X10" s="6">
        <f t="shared" si="3"/>
        <v>0</v>
      </c>
      <c r="Y10" s="6">
        <f t="shared" si="3"/>
        <v>0</v>
      </c>
      <c r="Z10" s="6">
        <f t="shared" si="3"/>
        <v>0</v>
      </c>
      <c r="AA10" s="6">
        <f t="shared" si="3"/>
        <v>0</v>
      </c>
      <c r="AB10" s="6">
        <f t="shared" si="3"/>
        <v>0</v>
      </c>
      <c r="AC10" s="6">
        <f t="shared" si="3"/>
        <v>0</v>
      </c>
      <c r="AD10" s="6">
        <f t="shared" si="3"/>
        <v>0</v>
      </c>
      <c r="AE10" s="6">
        <f t="shared" si="3"/>
        <v>0</v>
      </c>
      <c r="AF10" s="6">
        <f t="shared" si="3"/>
        <v>0</v>
      </c>
      <c r="AG10" s="6">
        <f t="shared" si="3"/>
        <v>0</v>
      </c>
      <c r="AH10" s="6">
        <f t="shared" si="3"/>
        <v>0</v>
      </c>
      <c r="AI10" s="6">
        <f t="shared" si="3"/>
        <v>0</v>
      </c>
      <c r="AJ10" s="6">
        <f t="shared" si="3"/>
        <v>0</v>
      </c>
      <c r="AK10" s="6">
        <f t="shared" si="3"/>
        <v>0</v>
      </c>
      <c r="AL10" s="6">
        <f t="shared" si="3"/>
        <v>0</v>
      </c>
      <c r="AM10" s="6">
        <f t="shared" si="3"/>
        <v>0</v>
      </c>
      <c r="AN10" s="6">
        <f t="shared" si="3"/>
        <v>0</v>
      </c>
      <c r="AO10" s="6">
        <f t="shared" si="3"/>
        <v>0</v>
      </c>
      <c r="AP10" s="6">
        <f t="shared" si="3"/>
        <v>0</v>
      </c>
      <c r="AQ10" s="6">
        <f t="shared" si="3"/>
        <v>0</v>
      </c>
      <c r="AR10" s="6">
        <f t="shared" si="3"/>
        <v>0</v>
      </c>
      <c r="AS10" s="6">
        <f t="shared" si="3"/>
        <v>0</v>
      </c>
      <c r="AT10" s="6">
        <f t="shared" si="3"/>
        <v>0</v>
      </c>
      <c r="AU10" s="6"/>
    </row>
    <row r="11" spans="2:66" x14ac:dyDescent="0.35">
      <c r="B11" t="s">
        <v>5</v>
      </c>
      <c r="C11" s="11">
        <f>C64*$C$68</f>
        <v>0</v>
      </c>
      <c r="D11" s="11">
        <f t="shared" ref="D11:AT11" si="4">D64*$C$68</f>
        <v>0</v>
      </c>
      <c r="E11" s="11">
        <f t="shared" si="4"/>
        <v>0</v>
      </c>
      <c r="F11" s="11">
        <f t="shared" si="4"/>
        <v>0</v>
      </c>
      <c r="G11" s="11">
        <f t="shared" si="4"/>
        <v>0</v>
      </c>
      <c r="H11" s="11">
        <f t="shared" si="4"/>
        <v>0</v>
      </c>
      <c r="I11" s="11">
        <f t="shared" si="4"/>
        <v>0</v>
      </c>
      <c r="J11" s="11">
        <f t="shared" si="4"/>
        <v>0</v>
      </c>
      <c r="K11" s="11">
        <f t="shared" si="4"/>
        <v>0</v>
      </c>
      <c r="L11" s="11">
        <f t="shared" si="4"/>
        <v>0</v>
      </c>
      <c r="M11" s="11">
        <f t="shared" si="4"/>
        <v>0</v>
      </c>
      <c r="N11" s="11">
        <f t="shared" si="4"/>
        <v>0</v>
      </c>
      <c r="O11" s="11">
        <f t="shared" si="4"/>
        <v>0</v>
      </c>
      <c r="P11" s="11">
        <f t="shared" si="4"/>
        <v>0</v>
      </c>
      <c r="Q11" s="11">
        <f t="shared" si="4"/>
        <v>0</v>
      </c>
      <c r="R11" s="11">
        <f t="shared" si="4"/>
        <v>0</v>
      </c>
      <c r="S11" s="11">
        <f t="shared" si="4"/>
        <v>0</v>
      </c>
      <c r="T11" s="11">
        <f t="shared" si="4"/>
        <v>0</v>
      </c>
      <c r="U11" s="11">
        <f t="shared" si="4"/>
        <v>0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>
        <f t="shared" si="4"/>
        <v>0</v>
      </c>
      <c r="Z11" s="11">
        <f t="shared" si="4"/>
        <v>0</v>
      </c>
      <c r="AA11" s="11">
        <f t="shared" si="4"/>
        <v>0</v>
      </c>
      <c r="AB11" s="11">
        <f t="shared" si="4"/>
        <v>0</v>
      </c>
      <c r="AC11" s="11">
        <f t="shared" si="4"/>
        <v>0</v>
      </c>
      <c r="AD11" s="11">
        <f t="shared" si="4"/>
        <v>0</v>
      </c>
      <c r="AE11" s="11">
        <f t="shared" si="4"/>
        <v>0</v>
      </c>
      <c r="AF11" s="11">
        <f t="shared" si="4"/>
        <v>0</v>
      </c>
      <c r="AG11" s="11">
        <f t="shared" si="4"/>
        <v>0</v>
      </c>
      <c r="AH11" s="11">
        <f t="shared" si="4"/>
        <v>0</v>
      </c>
      <c r="AI11" s="11">
        <f t="shared" si="4"/>
        <v>0</v>
      </c>
      <c r="AJ11" s="11">
        <f t="shared" si="4"/>
        <v>0</v>
      </c>
      <c r="AK11" s="11">
        <f t="shared" si="4"/>
        <v>0</v>
      </c>
      <c r="AL11" s="11">
        <f t="shared" si="4"/>
        <v>0</v>
      </c>
      <c r="AM11" s="11">
        <f t="shared" si="4"/>
        <v>0</v>
      </c>
      <c r="AN11" s="11">
        <f t="shared" si="4"/>
        <v>0</v>
      </c>
      <c r="AO11" s="11">
        <f t="shared" si="4"/>
        <v>0</v>
      </c>
      <c r="AP11" s="11">
        <f t="shared" si="4"/>
        <v>0</v>
      </c>
      <c r="AQ11" s="11">
        <f t="shared" si="4"/>
        <v>0</v>
      </c>
      <c r="AR11" s="11">
        <f t="shared" si="4"/>
        <v>0</v>
      </c>
      <c r="AS11" s="11">
        <f t="shared" si="4"/>
        <v>0</v>
      </c>
      <c r="AT11" s="11">
        <f t="shared" si="4"/>
        <v>0</v>
      </c>
      <c r="AU11" s="2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2:66" x14ac:dyDescent="0.35"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2:66" x14ac:dyDescent="0.35">
      <c r="B13" t="s">
        <v>6</v>
      </c>
      <c r="C13" s="3">
        <f>C14*(C7-C10)</f>
        <v>13.2</v>
      </c>
      <c r="D13" s="3">
        <f t="shared" ref="D13:AT13" si="5">D14*(D7-D10)</f>
        <v>13.86</v>
      </c>
      <c r="E13" s="3">
        <f t="shared" si="5"/>
        <v>14.553000000000001</v>
      </c>
      <c r="F13" s="3">
        <f t="shared" si="5"/>
        <v>15.280650000000003</v>
      </c>
      <c r="G13" s="3">
        <f t="shared" si="5"/>
        <v>16.044682500000004</v>
      </c>
      <c r="H13" s="3">
        <f t="shared" si="5"/>
        <v>16.846916625000002</v>
      </c>
      <c r="I13" s="3">
        <f t="shared" si="5"/>
        <v>17.689262456250006</v>
      </c>
      <c r="J13" s="3">
        <f t="shared" si="5"/>
        <v>19.417985832656257</v>
      </c>
      <c r="K13" s="3">
        <f t="shared" si="5"/>
        <v>21.072735929700006</v>
      </c>
      <c r="L13" s="3">
        <f t="shared" si="5"/>
        <v>21.915645366888008</v>
      </c>
      <c r="M13" s="3">
        <f t="shared" si="5"/>
        <v>22.792271181563528</v>
      </c>
      <c r="N13" s="3">
        <f t="shared" si="5"/>
        <v>23.703962028826069</v>
      </c>
      <c r="O13" s="3">
        <f t="shared" si="5"/>
        <v>24.652120509979113</v>
      </c>
      <c r="P13" s="3">
        <f t="shared" si="5"/>
        <v>25.638205330378277</v>
      </c>
      <c r="Q13" s="3">
        <f t="shared" si="5"/>
        <v>28.885711338892861</v>
      </c>
      <c r="R13" s="3">
        <f t="shared" si="5"/>
        <v>30.041139792448575</v>
      </c>
      <c r="S13" s="3">
        <f t="shared" si="5"/>
        <v>30.641962588297549</v>
      </c>
      <c r="T13" s="3">
        <f t="shared" si="5"/>
        <v>31.254801840063497</v>
      </c>
      <c r="U13" s="3">
        <f t="shared" si="5"/>
        <v>31.879897876864771</v>
      </c>
      <c r="V13" s="3">
        <f t="shared" si="5"/>
        <v>32.517495834402062</v>
      </c>
      <c r="W13" s="3">
        <f t="shared" si="5"/>
        <v>33.818195667778149</v>
      </c>
      <c r="X13" s="3">
        <f t="shared" si="5"/>
        <v>35.170923494489273</v>
      </c>
      <c r="Y13" s="3">
        <f t="shared" si="5"/>
        <v>36.577760434268846</v>
      </c>
      <c r="Z13" s="3">
        <f t="shared" si="5"/>
        <v>38.040870851639603</v>
      </c>
      <c r="AA13" s="3">
        <f t="shared" si="5"/>
        <v>41.084140519770777</v>
      </c>
      <c r="AB13" s="3">
        <f t="shared" si="5"/>
        <v>44.310006367989814</v>
      </c>
      <c r="AC13" s="3">
        <f t="shared" si="5"/>
        <v>46.082406622709406</v>
      </c>
      <c r="AD13" s="3">
        <f t="shared" si="5"/>
        <v>47.464878821390698</v>
      </c>
      <c r="AE13" s="3">
        <f t="shared" si="5"/>
        <v>47.142795715102686</v>
      </c>
      <c r="AF13" s="3">
        <f t="shared" si="5"/>
        <v>48.557079586555766</v>
      </c>
      <c r="AG13" s="3">
        <f t="shared" si="5"/>
        <v>50.01379197415244</v>
      </c>
      <c r="AH13" s="3">
        <f t="shared" si="5"/>
        <v>51.514205733377018</v>
      </c>
      <c r="AI13" s="3">
        <f t="shared" si="5"/>
        <v>53.059631905378332</v>
      </c>
      <c r="AJ13" s="3">
        <f t="shared" si="5"/>
        <v>53.059631905378332</v>
      </c>
      <c r="AK13" s="3">
        <f t="shared" si="5"/>
        <v>53.059631905378332</v>
      </c>
      <c r="AL13" s="3">
        <f t="shared" si="5"/>
        <v>53.059631905378332</v>
      </c>
      <c r="AM13" s="3">
        <f t="shared" si="5"/>
        <v>53.059631905378332</v>
      </c>
      <c r="AN13" s="3">
        <f t="shared" si="5"/>
        <v>53.059631905378332</v>
      </c>
      <c r="AO13" s="3">
        <f t="shared" si="5"/>
        <v>53.059631905378332</v>
      </c>
      <c r="AP13" s="3">
        <f t="shared" si="5"/>
        <v>53.059631905378332</v>
      </c>
      <c r="AQ13" s="3">
        <f t="shared" si="5"/>
        <v>53.059631905378332</v>
      </c>
      <c r="AR13" s="3">
        <f t="shared" si="5"/>
        <v>53.059631905378332</v>
      </c>
      <c r="AS13" s="3">
        <f t="shared" si="5"/>
        <v>53.059631905378332</v>
      </c>
      <c r="AT13" s="3">
        <f t="shared" si="5"/>
        <v>53.059631905378332</v>
      </c>
      <c r="AU13" s="3"/>
    </row>
    <row r="14" spans="2:66" x14ac:dyDescent="0.35">
      <c r="B14" t="s">
        <v>7</v>
      </c>
      <c r="C14" s="2">
        <v>0.22</v>
      </c>
      <c r="D14" s="2">
        <v>0.22</v>
      </c>
      <c r="E14" s="2">
        <v>0.22</v>
      </c>
      <c r="F14" s="2">
        <v>0.22</v>
      </c>
      <c r="G14" s="2">
        <v>0.22</v>
      </c>
      <c r="H14" s="2">
        <v>0.22</v>
      </c>
      <c r="I14" s="2">
        <v>0.22</v>
      </c>
      <c r="J14" s="2">
        <v>0.23</v>
      </c>
      <c r="K14" s="2">
        <v>0.24</v>
      </c>
      <c r="L14" s="2">
        <v>0.24</v>
      </c>
      <c r="M14" s="2">
        <v>0.24</v>
      </c>
      <c r="N14" s="2">
        <v>0.24</v>
      </c>
      <c r="O14" s="2">
        <v>0.24</v>
      </c>
      <c r="P14" s="2">
        <v>0.24</v>
      </c>
      <c r="Q14" s="2">
        <v>0.26</v>
      </c>
      <c r="R14" s="2">
        <v>0.26</v>
      </c>
      <c r="S14" s="2">
        <v>0.26</v>
      </c>
      <c r="T14" s="2">
        <v>0.26</v>
      </c>
      <c r="U14" s="2">
        <v>0.26</v>
      </c>
      <c r="V14" s="2">
        <v>0.26</v>
      </c>
      <c r="W14" s="2">
        <v>0.26</v>
      </c>
      <c r="X14" s="2">
        <v>0.26</v>
      </c>
      <c r="Y14" s="2">
        <v>0.26</v>
      </c>
      <c r="Z14" s="2">
        <v>0.26</v>
      </c>
      <c r="AA14" s="2">
        <v>0.27</v>
      </c>
      <c r="AB14" s="2">
        <v>0.28000000000000003</v>
      </c>
      <c r="AC14" s="2">
        <v>0.28000000000000003</v>
      </c>
      <c r="AD14" s="2">
        <v>0.28000000000000003</v>
      </c>
      <c r="AE14" s="2">
        <v>0.27</v>
      </c>
      <c r="AF14" s="2">
        <v>0.27</v>
      </c>
      <c r="AG14" s="2">
        <v>0.27</v>
      </c>
      <c r="AH14" s="2">
        <v>0.27</v>
      </c>
      <c r="AI14" s="2">
        <v>0.27</v>
      </c>
      <c r="AJ14" s="2">
        <v>0.27</v>
      </c>
      <c r="AK14" s="2">
        <v>0.27</v>
      </c>
      <c r="AL14" s="2">
        <v>0.27</v>
      </c>
      <c r="AM14" s="2">
        <v>0.27</v>
      </c>
      <c r="AN14" s="2">
        <v>0.27</v>
      </c>
      <c r="AO14" s="2">
        <v>0.27</v>
      </c>
      <c r="AP14" s="2">
        <v>0.27</v>
      </c>
      <c r="AQ14" s="2">
        <v>0.27</v>
      </c>
      <c r="AR14" s="2">
        <v>0.27</v>
      </c>
      <c r="AS14" s="2">
        <v>0.27</v>
      </c>
      <c r="AT14" s="2">
        <v>0.27</v>
      </c>
      <c r="AU14" s="2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2:66" x14ac:dyDescent="0.35">
      <c r="AV15" s="11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2:66" x14ac:dyDescent="0.35">
      <c r="B16" t="s">
        <v>3</v>
      </c>
      <c r="C16" s="3">
        <f>C17*C7</f>
        <v>0</v>
      </c>
      <c r="D16" s="3">
        <f t="shared" ref="D16:AT16" si="6">D17*D7</f>
        <v>0</v>
      </c>
      <c r="E16" s="3">
        <f t="shared" si="6"/>
        <v>0</v>
      </c>
      <c r="F16" s="3">
        <f t="shared" si="6"/>
        <v>0</v>
      </c>
      <c r="G16" s="3">
        <f t="shared" si="6"/>
        <v>0</v>
      </c>
      <c r="H16" s="3">
        <f t="shared" si="6"/>
        <v>0</v>
      </c>
      <c r="I16" s="3">
        <f t="shared" si="6"/>
        <v>0</v>
      </c>
      <c r="J16" s="3">
        <f t="shared" si="6"/>
        <v>0</v>
      </c>
      <c r="K16" s="3">
        <f t="shared" si="6"/>
        <v>0</v>
      </c>
      <c r="L16" s="3">
        <f t="shared" si="6"/>
        <v>0</v>
      </c>
      <c r="M16" s="3">
        <f t="shared" si="6"/>
        <v>0</v>
      </c>
      <c r="N16" s="3">
        <f t="shared" si="6"/>
        <v>0</v>
      </c>
      <c r="O16" s="3">
        <f t="shared" si="6"/>
        <v>0</v>
      </c>
      <c r="P16" s="3">
        <f t="shared" si="6"/>
        <v>0</v>
      </c>
      <c r="Q16" s="3">
        <f t="shared" si="6"/>
        <v>0</v>
      </c>
      <c r="R16" s="3">
        <f t="shared" si="6"/>
        <v>0</v>
      </c>
      <c r="S16" s="3">
        <f t="shared" si="6"/>
        <v>0</v>
      </c>
      <c r="T16" s="3">
        <f t="shared" si="6"/>
        <v>0</v>
      </c>
      <c r="U16" s="3">
        <f t="shared" si="6"/>
        <v>0</v>
      </c>
      <c r="V16" s="3">
        <f t="shared" si="6"/>
        <v>0</v>
      </c>
      <c r="W16" s="3">
        <f t="shared" si="6"/>
        <v>0</v>
      </c>
      <c r="X16" s="3">
        <f t="shared" si="6"/>
        <v>0</v>
      </c>
      <c r="Y16" s="3">
        <f t="shared" si="6"/>
        <v>0</v>
      </c>
      <c r="Z16" s="3">
        <f t="shared" si="6"/>
        <v>0</v>
      </c>
      <c r="AA16" s="3">
        <f t="shared" si="6"/>
        <v>0</v>
      </c>
      <c r="AB16" s="3">
        <f t="shared" si="6"/>
        <v>0</v>
      </c>
      <c r="AC16" s="3">
        <f t="shared" si="6"/>
        <v>0</v>
      </c>
      <c r="AD16" s="3">
        <f t="shared" si="6"/>
        <v>0</v>
      </c>
      <c r="AE16" s="3">
        <f t="shared" si="6"/>
        <v>0</v>
      </c>
      <c r="AF16" s="3">
        <f t="shared" si="6"/>
        <v>0</v>
      </c>
      <c r="AG16" s="3">
        <f t="shared" si="6"/>
        <v>0</v>
      </c>
      <c r="AH16" s="3">
        <f t="shared" si="6"/>
        <v>0</v>
      </c>
      <c r="AI16" s="3">
        <f t="shared" si="6"/>
        <v>0</v>
      </c>
      <c r="AJ16" s="3">
        <f t="shared" si="6"/>
        <v>0</v>
      </c>
      <c r="AK16" s="3">
        <f t="shared" si="6"/>
        <v>0</v>
      </c>
      <c r="AL16" s="3">
        <f t="shared" si="6"/>
        <v>0</v>
      </c>
      <c r="AM16" s="3">
        <f t="shared" si="6"/>
        <v>0</v>
      </c>
      <c r="AN16" s="3">
        <f t="shared" si="6"/>
        <v>0</v>
      </c>
      <c r="AO16" s="3">
        <f t="shared" si="6"/>
        <v>0</v>
      </c>
      <c r="AP16" s="3">
        <f t="shared" si="6"/>
        <v>0</v>
      </c>
      <c r="AQ16" s="3">
        <f t="shared" si="6"/>
        <v>0</v>
      </c>
      <c r="AR16" s="3">
        <f t="shared" si="6"/>
        <v>0</v>
      </c>
      <c r="AS16" s="3">
        <f t="shared" si="6"/>
        <v>0</v>
      </c>
      <c r="AT16" s="3">
        <f t="shared" si="6"/>
        <v>0</v>
      </c>
      <c r="AV16" s="14"/>
    </row>
    <row r="17" spans="2:66" x14ac:dyDescent="0.35">
      <c r="B17" t="s">
        <v>5</v>
      </c>
      <c r="C17" s="11">
        <f>C64*$C$69</f>
        <v>0</v>
      </c>
      <c r="D17" s="11">
        <f t="shared" ref="D17:AT17" si="7">D64*$C$69</f>
        <v>0</v>
      </c>
      <c r="E17" s="11">
        <f t="shared" si="7"/>
        <v>0</v>
      </c>
      <c r="F17" s="11">
        <f t="shared" si="7"/>
        <v>0</v>
      </c>
      <c r="G17" s="11">
        <f t="shared" si="7"/>
        <v>0</v>
      </c>
      <c r="H17" s="11">
        <f t="shared" si="7"/>
        <v>0</v>
      </c>
      <c r="I17" s="11">
        <f t="shared" si="7"/>
        <v>0</v>
      </c>
      <c r="J17" s="11">
        <f t="shared" si="7"/>
        <v>0</v>
      </c>
      <c r="K17" s="11">
        <f t="shared" si="7"/>
        <v>0</v>
      </c>
      <c r="L17" s="11">
        <f t="shared" si="7"/>
        <v>0</v>
      </c>
      <c r="M17" s="11">
        <f t="shared" si="7"/>
        <v>0</v>
      </c>
      <c r="N17" s="11">
        <f t="shared" si="7"/>
        <v>0</v>
      </c>
      <c r="O17" s="11">
        <f t="shared" si="7"/>
        <v>0</v>
      </c>
      <c r="P17" s="11">
        <f t="shared" si="7"/>
        <v>0</v>
      </c>
      <c r="Q17" s="11">
        <f t="shared" si="7"/>
        <v>0</v>
      </c>
      <c r="R17" s="11">
        <f t="shared" si="7"/>
        <v>0</v>
      </c>
      <c r="S17" s="11">
        <f t="shared" si="7"/>
        <v>0</v>
      </c>
      <c r="T17" s="11">
        <f t="shared" si="7"/>
        <v>0</v>
      </c>
      <c r="U17" s="11">
        <f t="shared" si="7"/>
        <v>0</v>
      </c>
      <c r="V17" s="11">
        <f t="shared" si="7"/>
        <v>0</v>
      </c>
      <c r="W17" s="11">
        <f t="shared" si="7"/>
        <v>0</v>
      </c>
      <c r="X17" s="11">
        <f t="shared" si="7"/>
        <v>0</v>
      </c>
      <c r="Y17" s="11">
        <f t="shared" si="7"/>
        <v>0</v>
      </c>
      <c r="Z17" s="11">
        <f t="shared" si="7"/>
        <v>0</v>
      </c>
      <c r="AA17" s="11">
        <f t="shared" si="7"/>
        <v>0</v>
      </c>
      <c r="AB17" s="11">
        <f t="shared" si="7"/>
        <v>0</v>
      </c>
      <c r="AC17" s="11">
        <f t="shared" si="7"/>
        <v>0</v>
      </c>
      <c r="AD17" s="11">
        <f t="shared" si="7"/>
        <v>0</v>
      </c>
      <c r="AE17" s="11">
        <f t="shared" si="7"/>
        <v>0</v>
      </c>
      <c r="AF17" s="11">
        <f t="shared" si="7"/>
        <v>0</v>
      </c>
      <c r="AG17" s="11">
        <f t="shared" si="7"/>
        <v>0</v>
      </c>
      <c r="AH17" s="11">
        <f t="shared" si="7"/>
        <v>0</v>
      </c>
      <c r="AI17" s="11">
        <f t="shared" si="7"/>
        <v>0</v>
      </c>
      <c r="AJ17" s="11">
        <f t="shared" si="7"/>
        <v>0</v>
      </c>
      <c r="AK17" s="11">
        <f t="shared" si="7"/>
        <v>0</v>
      </c>
      <c r="AL17" s="11">
        <f t="shared" si="7"/>
        <v>0</v>
      </c>
      <c r="AM17" s="11">
        <f t="shared" si="7"/>
        <v>0</v>
      </c>
      <c r="AN17" s="11">
        <f t="shared" si="7"/>
        <v>0</v>
      </c>
      <c r="AO17" s="11">
        <f t="shared" si="7"/>
        <v>0</v>
      </c>
      <c r="AP17" s="11">
        <f t="shared" si="7"/>
        <v>0</v>
      </c>
      <c r="AQ17" s="11">
        <f t="shared" si="7"/>
        <v>0</v>
      </c>
      <c r="AR17" s="11">
        <f t="shared" si="7"/>
        <v>0</v>
      </c>
      <c r="AS17" s="11">
        <f t="shared" si="7"/>
        <v>0</v>
      </c>
      <c r="AT17" s="11">
        <f t="shared" si="7"/>
        <v>0</v>
      </c>
      <c r="AU17" s="2"/>
      <c r="AV17" s="14"/>
    </row>
    <row r="18" spans="2:66" x14ac:dyDescent="0.35">
      <c r="AV18" s="1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2:66" x14ac:dyDescent="0.35">
      <c r="B19" t="s">
        <v>8</v>
      </c>
      <c r="C19" s="3">
        <f>C7-C10-C13-C16</f>
        <v>46.8</v>
      </c>
      <c r="D19" s="3">
        <f t="shared" ref="D19:AT19" si="8">D7-D10-D13-D16</f>
        <v>49.14</v>
      </c>
      <c r="E19" s="3">
        <f t="shared" si="8"/>
        <v>51.597000000000008</v>
      </c>
      <c r="F19" s="3">
        <f t="shared" si="8"/>
        <v>54.176850000000009</v>
      </c>
      <c r="G19" s="3">
        <f t="shared" si="8"/>
        <v>56.885692500000005</v>
      </c>
      <c r="H19" s="3">
        <f t="shared" si="8"/>
        <v>59.729977125000005</v>
      </c>
      <c r="I19" s="3">
        <f t="shared" si="8"/>
        <v>62.716475981250014</v>
      </c>
      <c r="J19" s="3">
        <f t="shared" si="8"/>
        <v>65.008039526718761</v>
      </c>
      <c r="K19" s="3">
        <f t="shared" si="8"/>
        <v>66.730330444050026</v>
      </c>
      <c r="L19" s="3">
        <f t="shared" si="8"/>
        <v>69.399543661812032</v>
      </c>
      <c r="M19" s="3">
        <f t="shared" si="8"/>
        <v>72.1755254082845</v>
      </c>
      <c r="N19" s="3">
        <f t="shared" si="8"/>
        <v>75.062546424615888</v>
      </c>
      <c r="O19" s="3">
        <f t="shared" si="8"/>
        <v>78.065048281600525</v>
      </c>
      <c r="P19" s="3">
        <f t="shared" si="8"/>
        <v>81.187650212864554</v>
      </c>
      <c r="Q19" s="3">
        <f t="shared" si="8"/>
        <v>82.213178426079679</v>
      </c>
      <c r="R19" s="3">
        <f t="shared" si="8"/>
        <v>85.501705563122869</v>
      </c>
      <c r="S19" s="3">
        <f t="shared" si="8"/>
        <v>87.211739674385328</v>
      </c>
      <c r="T19" s="3">
        <f t="shared" si="8"/>
        <v>88.955974467873034</v>
      </c>
      <c r="U19" s="3">
        <f t="shared" si="8"/>
        <v>90.73509395723049</v>
      </c>
      <c r="V19" s="3">
        <f t="shared" si="8"/>
        <v>92.549795836375097</v>
      </c>
      <c r="W19" s="3">
        <f t="shared" si="8"/>
        <v>96.251787669830094</v>
      </c>
      <c r="X19" s="3">
        <f t="shared" si="8"/>
        <v>100.10185917662332</v>
      </c>
      <c r="Y19" s="3">
        <f t="shared" si="8"/>
        <v>104.10593354368825</v>
      </c>
      <c r="Z19" s="3">
        <f t="shared" si="8"/>
        <v>108.27017088543579</v>
      </c>
      <c r="AA19" s="3">
        <f t="shared" si="8"/>
        <v>111.07934288678763</v>
      </c>
      <c r="AB19" s="3">
        <f t="shared" si="8"/>
        <v>113.94001637483095</v>
      </c>
      <c r="AC19" s="3">
        <f t="shared" si="8"/>
        <v>118.49761702982417</v>
      </c>
      <c r="AD19" s="3">
        <f t="shared" si="8"/>
        <v>122.05254554071891</v>
      </c>
      <c r="AE19" s="3">
        <f t="shared" si="8"/>
        <v>127.4601513778702</v>
      </c>
      <c r="AF19" s="3">
        <f t="shared" si="8"/>
        <v>131.28395591920631</v>
      </c>
      <c r="AG19" s="3">
        <f t="shared" si="8"/>
        <v>135.22247459678252</v>
      </c>
      <c r="AH19" s="3">
        <f t="shared" si="8"/>
        <v>139.279148834686</v>
      </c>
      <c r="AI19" s="3">
        <f t="shared" si="8"/>
        <v>143.4575232997266</v>
      </c>
      <c r="AJ19" s="3">
        <f t="shared" si="8"/>
        <v>143.4575232997266</v>
      </c>
      <c r="AK19" s="3">
        <f t="shared" si="8"/>
        <v>143.4575232997266</v>
      </c>
      <c r="AL19" s="3">
        <f t="shared" si="8"/>
        <v>143.4575232997266</v>
      </c>
      <c r="AM19" s="3">
        <f t="shared" si="8"/>
        <v>143.4575232997266</v>
      </c>
      <c r="AN19" s="3">
        <f t="shared" si="8"/>
        <v>143.4575232997266</v>
      </c>
      <c r="AO19" s="3">
        <f t="shared" si="8"/>
        <v>143.4575232997266</v>
      </c>
      <c r="AP19" s="3">
        <f t="shared" si="8"/>
        <v>143.4575232997266</v>
      </c>
      <c r="AQ19" s="3">
        <f t="shared" si="8"/>
        <v>143.4575232997266</v>
      </c>
      <c r="AR19" s="3">
        <f t="shared" si="8"/>
        <v>143.4575232997266</v>
      </c>
      <c r="AS19" s="3">
        <f t="shared" si="8"/>
        <v>143.4575232997266</v>
      </c>
      <c r="AT19" s="3">
        <f t="shared" si="8"/>
        <v>143.4575232997266</v>
      </c>
      <c r="AU19" s="3"/>
    </row>
    <row r="20" spans="2:66" x14ac:dyDescent="0.35">
      <c r="B20" t="s">
        <v>5</v>
      </c>
      <c r="C20" s="5">
        <f>C19/C7</f>
        <v>0.77999999999999992</v>
      </c>
      <c r="D20" s="5">
        <f t="shared" ref="D20:AT20" si="9">D19/D7</f>
        <v>0.78</v>
      </c>
      <c r="E20" s="5">
        <f t="shared" si="9"/>
        <v>0.78</v>
      </c>
      <c r="F20" s="5">
        <f t="shared" si="9"/>
        <v>0.78</v>
      </c>
      <c r="G20" s="5">
        <f t="shared" si="9"/>
        <v>0.77999999999999992</v>
      </c>
      <c r="H20" s="5">
        <f t="shared" si="9"/>
        <v>0.77999999999999992</v>
      </c>
      <c r="I20" s="5">
        <f t="shared" si="9"/>
        <v>0.78</v>
      </c>
      <c r="J20" s="5">
        <f t="shared" si="9"/>
        <v>0.77</v>
      </c>
      <c r="K20" s="5">
        <f t="shared" si="9"/>
        <v>0.76</v>
      </c>
      <c r="L20" s="5">
        <f t="shared" si="9"/>
        <v>0.76000000000000012</v>
      </c>
      <c r="M20" s="5">
        <f t="shared" si="9"/>
        <v>0.7599999999999999</v>
      </c>
      <c r="N20" s="5">
        <f t="shared" si="9"/>
        <v>0.76</v>
      </c>
      <c r="O20" s="5">
        <f t="shared" si="9"/>
        <v>0.76</v>
      </c>
      <c r="P20" s="5">
        <f t="shared" si="9"/>
        <v>0.76000000000000012</v>
      </c>
      <c r="Q20" s="5">
        <f t="shared" si="9"/>
        <v>0.74</v>
      </c>
      <c r="R20" s="5">
        <f t="shared" si="9"/>
        <v>0.74</v>
      </c>
      <c r="S20" s="5">
        <f t="shared" si="9"/>
        <v>0.74</v>
      </c>
      <c r="T20" s="5">
        <f t="shared" si="9"/>
        <v>0.74</v>
      </c>
      <c r="U20" s="5">
        <f t="shared" si="9"/>
        <v>0.74</v>
      </c>
      <c r="V20" s="5">
        <f t="shared" si="9"/>
        <v>0.74</v>
      </c>
      <c r="W20" s="5">
        <f t="shared" si="9"/>
        <v>0.73999999999999988</v>
      </c>
      <c r="X20" s="5">
        <f t="shared" si="9"/>
        <v>0.74</v>
      </c>
      <c r="Y20" s="5">
        <f t="shared" si="9"/>
        <v>0.74</v>
      </c>
      <c r="Z20" s="5">
        <f t="shared" si="9"/>
        <v>0.74</v>
      </c>
      <c r="AA20" s="5">
        <f t="shared" si="9"/>
        <v>0.72999999999999987</v>
      </c>
      <c r="AB20" s="5">
        <f t="shared" si="9"/>
        <v>0.72</v>
      </c>
      <c r="AC20" s="5">
        <f t="shared" si="9"/>
        <v>0.72</v>
      </c>
      <c r="AD20" s="5">
        <f t="shared" si="9"/>
        <v>0.72</v>
      </c>
      <c r="AE20" s="5">
        <f t="shared" si="9"/>
        <v>0.73</v>
      </c>
      <c r="AF20" s="5">
        <f t="shared" si="9"/>
        <v>0.73</v>
      </c>
      <c r="AG20" s="5">
        <f t="shared" si="9"/>
        <v>0.73</v>
      </c>
      <c r="AH20" s="5">
        <f t="shared" si="9"/>
        <v>0.73</v>
      </c>
      <c r="AI20" s="5">
        <f t="shared" si="9"/>
        <v>0.73</v>
      </c>
      <c r="AJ20" s="5">
        <f t="shared" si="9"/>
        <v>0.73</v>
      </c>
      <c r="AK20" s="5">
        <f t="shared" si="9"/>
        <v>0.73</v>
      </c>
      <c r="AL20" s="5">
        <f t="shared" si="9"/>
        <v>0.73</v>
      </c>
      <c r="AM20" s="5">
        <f t="shared" si="9"/>
        <v>0.73</v>
      </c>
      <c r="AN20" s="5">
        <f t="shared" si="9"/>
        <v>0.73</v>
      </c>
      <c r="AO20" s="5">
        <f t="shared" si="9"/>
        <v>0.73</v>
      </c>
      <c r="AP20" s="5">
        <f t="shared" si="9"/>
        <v>0.73</v>
      </c>
      <c r="AQ20" s="5">
        <f t="shared" si="9"/>
        <v>0.73</v>
      </c>
      <c r="AR20" s="5">
        <f t="shared" si="9"/>
        <v>0.73</v>
      </c>
      <c r="AS20" s="5">
        <f t="shared" si="9"/>
        <v>0.73</v>
      </c>
      <c r="AT20" s="5">
        <f t="shared" si="9"/>
        <v>0.73</v>
      </c>
      <c r="AU20" s="5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2:66" x14ac:dyDescent="0.35"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2:66" x14ac:dyDescent="0.35">
      <c r="B22" s="1" t="s">
        <v>12</v>
      </c>
      <c r="C22" s="1"/>
      <c r="D22" s="1"/>
      <c r="E22" s="1"/>
      <c r="F22" s="1"/>
    </row>
    <row r="23" spans="2:66" x14ac:dyDescent="0.35">
      <c r="B23" t="s">
        <v>10</v>
      </c>
      <c r="C23" s="3">
        <f t="shared" ref="C23" si="10">C25*C7</f>
        <v>21</v>
      </c>
      <c r="D23" s="3">
        <f>C23*(1+D24)</f>
        <v>21.42</v>
      </c>
      <c r="E23" s="3">
        <f t="shared" ref="E23:AT23" si="11">D23*(1+E24)</f>
        <v>21.848400000000002</v>
      </c>
      <c r="F23" s="3">
        <f t="shared" si="11"/>
        <v>22.503852000000002</v>
      </c>
      <c r="G23" s="3">
        <f t="shared" si="11"/>
        <v>23.178967560000004</v>
      </c>
      <c r="H23" s="3">
        <f t="shared" si="11"/>
        <v>25.496864316000007</v>
      </c>
      <c r="I23" s="3">
        <f t="shared" si="11"/>
        <v>26.261770245480008</v>
      </c>
      <c r="J23" s="3">
        <f t="shared" si="11"/>
        <v>27.04962335284441</v>
      </c>
      <c r="K23" s="3">
        <f t="shared" si="11"/>
        <v>27.861112053429743</v>
      </c>
      <c r="L23" s="3">
        <f t="shared" si="11"/>
        <v>28.696945415032637</v>
      </c>
      <c r="M23" s="3">
        <f t="shared" si="11"/>
        <v>29.557853777483619</v>
      </c>
      <c r="N23" s="3">
        <f t="shared" si="11"/>
        <v>30.44458939080813</v>
      </c>
      <c r="O23" s="3">
        <f t="shared" si="11"/>
        <v>31.357927072532373</v>
      </c>
      <c r="P23" s="3">
        <f t="shared" si="11"/>
        <v>31.671506343257697</v>
      </c>
      <c r="Q23" s="3">
        <f t="shared" si="11"/>
        <v>31.988221406690275</v>
      </c>
      <c r="R23" s="3">
        <f t="shared" si="11"/>
        <v>38.385865688028332</v>
      </c>
      <c r="S23" s="3">
        <f t="shared" si="11"/>
        <v>38.769724344908617</v>
      </c>
      <c r="T23" s="3">
        <f t="shared" si="11"/>
        <v>39.157421588357707</v>
      </c>
      <c r="U23" s="3">
        <f t="shared" si="11"/>
        <v>39.548995804241287</v>
      </c>
      <c r="V23" s="3">
        <f t="shared" si="11"/>
        <v>39.944485762283698</v>
      </c>
      <c r="W23" s="3">
        <f t="shared" si="11"/>
        <v>40.343930619906537</v>
      </c>
      <c r="X23" s="3">
        <f t="shared" si="11"/>
        <v>40.747369926105605</v>
      </c>
      <c r="Y23" s="3">
        <f t="shared" si="11"/>
        <v>44.822106918716173</v>
      </c>
      <c r="Z23" s="3">
        <f t="shared" si="11"/>
        <v>45.270327987903336</v>
      </c>
      <c r="AA23" s="3">
        <f t="shared" si="11"/>
        <v>45.723031267782368</v>
      </c>
      <c r="AB23" s="3">
        <f t="shared" si="11"/>
        <v>46.18026158046019</v>
      </c>
      <c r="AC23" s="3">
        <f t="shared" si="11"/>
        <v>46.642064196264791</v>
      </c>
      <c r="AD23" s="3">
        <f t="shared" si="11"/>
        <v>47.10848483822744</v>
      </c>
      <c r="AE23" s="3">
        <f t="shared" si="11"/>
        <v>47.579569686609716</v>
      </c>
      <c r="AF23" s="3">
        <f t="shared" si="11"/>
        <v>48.055365383475817</v>
      </c>
      <c r="AG23" s="3">
        <f t="shared" si="11"/>
        <v>48.535919037310578</v>
      </c>
      <c r="AH23" s="3">
        <f t="shared" si="11"/>
        <v>49.02127822768368</v>
      </c>
      <c r="AI23" s="3">
        <f t="shared" si="11"/>
        <v>49.511491009960515</v>
      </c>
      <c r="AJ23" s="3">
        <f t="shared" si="11"/>
        <v>50.006605920060125</v>
      </c>
      <c r="AK23" s="3">
        <f t="shared" si="11"/>
        <v>50.506671979260723</v>
      </c>
      <c r="AL23" s="3">
        <f t="shared" si="11"/>
        <v>51.011738699053332</v>
      </c>
      <c r="AM23" s="3">
        <f t="shared" si="11"/>
        <v>51.521856086043869</v>
      </c>
      <c r="AN23" s="3">
        <f t="shared" si="11"/>
        <v>41.217484868835101</v>
      </c>
      <c r="AO23" s="3">
        <f t="shared" si="11"/>
        <v>41.217484868835101</v>
      </c>
      <c r="AP23" s="3">
        <f t="shared" si="11"/>
        <v>41.217484868835101</v>
      </c>
      <c r="AQ23" s="3">
        <f t="shared" si="11"/>
        <v>41.217484868835101</v>
      </c>
      <c r="AR23" s="3">
        <f t="shared" si="11"/>
        <v>41.217484868835101</v>
      </c>
      <c r="AS23" s="3">
        <f t="shared" si="11"/>
        <v>41.217484868835101</v>
      </c>
      <c r="AT23" s="3">
        <f t="shared" si="11"/>
        <v>41.217484868835101</v>
      </c>
      <c r="AU23" s="3"/>
    </row>
    <row r="24" spans="2:66" x14ac:dyDescent="0.35">
      <c r="B24" t="s">
        <v>4</v>
      </c>
      <c r="D24" s="9">
        <v>0.02</v>
      </c>
      <c r="E24" s="9">
        <v>0.02</v>
      </c>
      <c r="F24" s="9">
        <v>0.03</v>
      </c>
      <c r="G24" s="9">
        <v>0.03</v>
      </c>
      <c r="H24" s="9">
        <v>0.1</v>
      </c>
      <c r="I24" s="9">
        <v>0.03</v>
      </c>
      <c r="J24" s="9">
        <v>0.03</v>
      </c>
      <c r="K24" s="9">
        <v>0.03</v>
      </c>
      <c r="L24" s="9">
        <v>0.03</v>
      </c>
      <c r="M24" s="9">
        <v>0.03</v>
      </c>
      <c r="N24" s="9">
        <v>0.03</v>
      </c>
      <c r="O24" s="9">
        <v>0.03</v>
      </c>
      <c r="P24" s="9">
        <v>0.01</v>
      </c>
      <c r="Q24" s="9">
        <v>0.01</v>
      </c>
      <c r="R24" s="9">
        <v>0.2</v>
      </c>
      <c r="S24" s="9">
        <v>0.01</v>
      </c>
      <c r="T24" s="9">
        <v>0.01</v>
      </c>
      <c r="U24" s="9">
        <v>0.01</v>
      </c>
      <c r="V24" s="9">
        <v>0.01</v>
      </c>
      <c r="W24" s="9">
        <v>0.01</v>
      </c>
      <c r="X24" s="9">
        <v>0.01</v>
      </c>
      <c r="Y24" s="9">
        <v>0.1</v>
      </c>
      <c r="Z24" s="9">
        <v>0.01</v>
      </c>
      <c r="AA24" s="9">
        <v>0.01</v>
      </c>
      <c r="AB24" s="9">
        <v>0.01</v>
      </c>
      <c r="AC24" s="9">
        <v>0.01</v>
      </c>
      <c r="AD24" s="9">
        <v>0.01</v>
      </c>
      <c r="AE24" s="9">
        <v>0.01</v>
      </c>
      <c r="AF24" s="9">
        <v>0.01</v>
      </c>
      <c r="AG24" s="9">
        <v>0.01</v>
      </c>
      <c r="AH24" s="9">
        <v>0.01</v>
      </c>
      <c r="AI24" s="9">
        <v>0.01</v>
      </c>
      <c r="AJ24" s="9">
        <v>0.01</v>
      </c>
      <c r="AK24" s="9">
        <v>0.01</v>
      </c>
      <c r="AL24" s="9">
        <v>0.01</v>
      </c>
      <c r="AM24" s="9">
        <v>0.01</v>
      </c>
      <c r="AN24" s="9">
        <v>-0.2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2:66" x14ac:dyDescent="0.35">
      <c r="B25" t="s">
        <v>5</v>
      </c>
      <c r="C25" s="2">
        <v>0.35</v>
      </c>
      <c r="D25" s="10">
        <f>D23/D7</f>
        <v>0.34</v>
      </c>
      <c r="E25" s="10">
        <f t="shared" ref="E25:AT25" si="12">E23/E7</f>
        <v>0.33028571428571429</v>
      </c>
      <c r="F25" s="10">
        <f t="shared" si="12"/>
        <v>0.32399455782312925</v>
      </c>
      <c r="G25" s="10">
        <f t="shared" si="12"/>
        <v>0.31782323291221248</v>
      </c>
      <c r="H25" s="10">
        <f t="shared" si="12"/>
        <v>0.33295767257469888</v>
      </c>
      <c r="I25" s="10">
        <f t="shared" si="12"/>
        <v>0.3266156216685141</v>
      </c>
      <c r="J25" s="10">
        <f t="shared" si="12"/>
        <v>0.32039437173197099</v>
      </c>
      <c r="K25" s="10">
        <f t="shared" si="12"/>
        <v>0.31731365661916355</v>
      </c>
      <c r="L25" s="10">
        <f t="shared" si="12"/>
        <v>0.31426256376705625</v>
      </c>
      <c r="M25" s="10">
        <f t="shared" si="12"/>
        <v>0.31124080834621914</v>
      </c>
      <c r="N25" s="10">
        <f t="shared" si="12"/>
        <v>0.3082481082659671</v>
      </c>
      <c r="O25" s="10">
        <f t="shared" si="12"/>
        <v>0.30528418414802511</v>
      </c>
      <c r="P25" s="10">
        <f t="shared" si="12"/>
        <v>0.29647790960529358</v>
      </c>
      <c r="Q25" s="10">
        <f t="shared" si="12"/>
        <v>0.28792566221283322</v>
      </c>
      <c r="R25" s="10">
        <f t="shared" si="12"/>
        <v>0.33222191793788447</v>
      </c>
      <c r="S25" s="10">
        <f t="shared" si="12"/>
        <v>0.32896484031104251</v>
      </c>
      <c r="T25" s="10">
        <f t="shared" si="12"/>
        <v>0.32573969481779702</v>
      </c>
      <c r="U25" s="10">
        <f t="shared" si="12"/>
        <v>0.3225461683980147</v>
      </c>
      <c r="V25" s="10">
        <f t="shared" si="12"/>
        <v>0.31938395106077921</v>
      </c>
      <c r="W25" s="10">
        <f t="shared" si="12"/>
        <v>0.31017095247248755</v>
      </c>
      <c r="X25" s="10">
        <f t="shared" si="12"/>
        <v>0.30122371345885812</v>
      </c>
      <c r="Y25" s="10">
        <f t="shared" si="12"/>
        <v>0.31860200461994614</v>
      </c>
      <c r="Z25" s="10">
        <f t="shared" si="12"/>
        <v>0.30941156217898613</v>
      </c>
      <c r="AA25" s="10">
        <f t="shared" si="12"/>
        <v>0.30048622865459229</v>
      </c>
      <c r="AB25" s="10">
        <f t="shared" si="12"/>
        <v>0.29181835667417133</v>
      </c>
      <c r="AC25" s="10">
        <f t="shared" si="12"/>
        <v>0.28340051946241634</v>
      </c>
      <c r="AD25" s="10">
        <f t="shared" si="12"/>
        <v>0.27789759675440828</v>
      </c>
      <c r="AE25" s="10">
        <f t="shared" si="12"/>
        <v>0.27250152691451685</v>
      </c>
      <c r="AF25" s="10">
        <f t="shared" si="12"/>
        <v>0.26721023512976899</v>
      </c>
      <c r="AG25" s="10">
        <f t="shared" si="12"/>
        <v>0.26202168687482202</v>
      </c>
      <c r="AH25" s="10">
        <f t="shared" si="12"/>
        <v>0.25693388712967979</v>
      </c>
      <c r="AI25" s="10">
        <f t="shared" si="12"/>
        <v>0.25194487961259859</v>
      </c>
      <c r="AJ25" s="10">
        <f t="shared" si="12"/>
        <v>0.25446432840872463</v>
      </c>
      <c r="AK25" s="10">
        <f t="shared" si="12"/>
        <v>0.25700897169281184</v>
      </c>
      <c r="AL25" s="10">
        <f t="shared" si="12"/>
        <v>0.25957906140973996</v>
      </c>
      <c r="AM25" s="10">
        <f t="shared" si="12"/>
        <v>0.26217485202383739</v>
      </c>
      <c r="AN25" s="10">
        <f t="shared" si="12"/>
        <v>0.20973988161906992</v>
      </c>
      <c r="AO25" s="10">
        <f t="shared" si="12"/>
        <v>0.20973988161906992</v>
      </c>
      <c r="AP25" s="10">
        <f t="shared" si="12"/>
        <v>0.20973988161906992</v>
      </c>
      <c r="AQ25" s="10">
        <f t="shared" si="12"/>
        <v>0.20973988161906992</v>
      </c>
      <c r="AR25" s="10">
        <f t="shared" si="12"/>
        <v>0.20973988161906992</v>
      </c>
      <c r="AS25" s="10">
        <f t="shared" si="12"/>
        <v>0.20973988161906992</v>
      </c>
      <c r="AT25" s="10">
        <f t="shared" si="12"/>
        <v>0.20973988161906992</v>
      </c>
      <c r="AU25" s="2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2:66" x14ac:dyDescent="0.35"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2:66" x14ac:dyDescent="0.35">
      <c r="B27" t="s">
        <v>11</v>
      </c>
      <c r="C27" s="3">
        <f>C29*C7</f>
        <v>24</v>
      </c>
      <c r="D27" s="3">
        <f>C27*(1+D28)</f>
        <v>24</v>
      </c>
      <c r="E27" s="3">
        <f t="shared" ref="E27:AT27" si="13">D27*(1+E28)</f>
        <v>24</v>
      </c>
      <c r="F27" s="3">
        <f t="shared" si="13"/>
        <v>24</v>
      </c>
      <c r="G27" s="3">
        <f t="shared" si="13"/>
        <v>24</v>
      </c>
      <c r="H27" s="3">
        <f t="shared" si="13"/>
        <v>24.48</v>
      </c>
      <c r="I27" s="3">
        <f t="shared" si="13"/>
        <v>24.9696</v>
      </c>
      <c r="J27" s="3">
        <f t="shared" si="13"/>
        <v>25.468992</v>
      </c>
      <c r="K27" s="3">
        <f t="shared" si="13"/>
        <v>25.978371840000001</v>
      </c>
      <c r="L27" s="3">
        <f t="shared" si="13"/>
        <v>26.757722995200002</v>
      </c>
      <c r="M27" s="3">
        <f t="shared" si="13"/>
        <v>27.560454685056001</v>
      </c>
      <c r="N27" s="3">
        <f t="shared" si="13"/>
        <v>35.8285910905728</v>
      </c>
      <c r="O27" s="3">
        <f t="shared" si="13"/>
        <v>36.903448823289985</v>
      </c>
      <c r="P27" s="3">
        <f t="shared" si="13"/>
        <v>40.593793705618985</v>
      </c>
      <c r="Q27" s="3">
        <f t="shared" si="13"/>
        <v>41.811607516787554</v>
      </c>
      <c r="R27" s="3">
        <f t="shared" si="13"/>
        <v>43.06595574229118</v>
      </c>
      <c r="S27" s="3">
        <f t="shared" si="13"/>
        <v>44.357934414559914</v>
      </c>
      <c r="T27" s="3">
        <f t="shared" si="13"/>
        <v>45.688672446996712</v>
      </c>
      <c r="U27" s="3">
        <f t="shared" si="13"/>
        <v>47.059332620406614</v>
      </c>
      <c r="V27" s="3">
        <f t="shared" si="13"/>
        <v>48.471112599018817</v>
      </c>
      <c r="W27" s="3">
        <f t="shared" si="13"/>
        <v>49.92524597698938</v>
      </c>
      <c r="X27" s="3">
        <f t="shared" si="13"/>
        <v>51.423003356299063</v>
      </c>
      <c r="Y27" s="3">
        <f t="shared" si="13"/>
        <v>52.965693456988035</v>
      </c>
      <c r="Z27" s="3">
        <f t="shared" si="13"/>
        <v>54.554664260697677</v>
      </c>
      <c r="AA27" s="3">
        <f t="shared" si="13"/>
        <v>55.645757545911628</v>
      </c>
      <c r="AB27" s="3">
        <f t="shared" si="13"/>
        <v>56.758672696829862</v>
      </c>
      <c r="AC27" s="3">
        <f t="shared" si="13"/>
        <v>57.893846150766457</v>
      </c>
      <c r="AD27" s="3">
        <f t="shared" si="13"/>
        <v>59.051723073781787</v>
      </c>
      <c r="AE27" s="3">
        <f t="shared" si="13"/>
        <v>60.232757535257427</v>
      </c>
      <c r="AF27" s="3">
        <f t="shared" si="13"/>
        <v>90.349136302886137</v>
      </c>
      <c r="AG27" s="3">
        <f t="shared" si="13"/>
        <v>58.726938596875989</v>
      </c>
      <c r="AH27" s="3">
        <f t="shared" si="13"/>
        <v>59.901477368813509</v>
      </c>
      <c r="AI27" s="3">
        <f t="shared" si="13"/>
        <v>61.099506916189782</v>
      </c>
      <c r="AJ27" s="3">
        <f t="shared" si="13"/>
        <v>62.321497054513578</v>
      </c>
      <c r="AK27" s="3">
        <f t="shared" si="13"/>
        <v>63.567926995603848</v>
      </c>
      <c r="AL27" s="3">
        <f t="shared" si="13"/>
        <v>64.839285535515927</v>
      </c>
      <c r="AM27" s="3">
        <f t="shared" si="13"/>
        <v>66.136071246226251</v>
      </c>
      <c r="AN27" s="3">
        <f t="shared" si="13"/>
        <v>66.136071246226251</v>
      </c>
      <c r="AO27" s="3">
        <f t="shared" si="13"/>
        <v>66.136071246226251</v>
      </c>
      <c r="AP27" s="3">
        <f t="shared" si="13"/>
        <v>66.136071246226251</v>
      </c>
      <c r="AQ27" s="3">
        <f t="shared" si="13"/>
        <v>66.136071246226251</v>
      </c>
      <c r="AR27" s="3">
        <f t="shared" si="13"/>
        <v>66.136071246226251</v>
      </c>
      <c r="AS27" s="3">
        <f t="shared" si="13"/>
        <v>66.136071246226251</v>
      </c>
      <c r="AT27" s="3">
        <f t="shared" si="13"/>
        <v>66.136071246226251</v>
      </c>
      <c r="AU27" s="3"/>
    </row>
    <row r="28" spans="2:66" x14ac:dyDescent="0.35">
      <c r="B28" t="s">
        <v>4</v>
      </c>
      <c r="D28" s="9">
        <v>0</v>
      </c>
      <c r="E28" s="9">
        <v>0</v>
      </c>
      <c r="F28" s="9">
        <v>0</v>
      </c>
      <c r="G28" s="9">
        <v>0</v>
      </c>
      <c r="H28" s="9">
        <v>0.02</v>
      </c>
      <c r="I28" s="9">
        <v>0.02</v>
      </c>
      <c r="J28" s="9">
        <v>0.02</v>
      </c>
      <c r="K28" s="9">
        <v>0.02</v>
      </c>
      <c r="L28" s="9">
        <v>0.03</v>
      </c>
      <c r="M28" s="9">
        <v>0.03</v>
      </c>
      <c r="N28" s="9">
        <v>0.3</v>
      </c>
      <c r="O28" s="9">
        <v>0.03</v>
      </c>
      <c r="P28" s="9">
        <v>0.1</v>
      </c>
      <c r="Q28" s="9">
        <v>0.03</v>
      </c>
      <c r="R28" s="9">
        <v>0.03</v>
      </c>
      <c r="S28" s="9">
        <v>0.03</v>
      </c>
      <c r="T28" s="9">
        <v>0.03</v>
      </c>
      <c r="U28" s="9">
        <v>0.03</v>
      </c>
      <c r="V28" s="9">
        <v>0.03</v>
      </c>
      <c r="W28" s="9">
        <v>0.03</v>
      </c>
      <c r="X28" s="9">
        <v>0.03</v>
      </c>
      <c r="Y28" s="9">
        <v>0.03</v>
      </c>
      <c r="Z28" s="9">
        <v>0.03</v>
      </c>
      <c r="AA28" s="9">
        <v>0.02</v>
      </c>
      <c r="AB28" s="9">
        <v>0.02</v>
      </c>
      <c r="AC28" s="9">
        <v>0.02</v>
      </c>
      <c r="AD28" s="9">
        <v>0.02</v>
      </c>
      <c r="AE28" s="9">
        <v>0.02</v>
      </c>
      <c r="AF28" s="9">
        <v>0.5</v>
      </c>
      <c r="AG28" s="9">
        <v>-0.35</v>
      </c>
      <c r="AH28" s="9">
        <v>0.02</v>
      </c>
      <c r="AI28" s="9">
        <v>0.02</v>
      </c>
      <c r="AJ28" s="9">
        <v>0.02</v>
      </c>
      <c r="AK28" s="9">
        <v>0.02</v>
      </c>
      <c r="AL28" s="9">
        <v>0.02</v>
      </c>
      <c r="AM28" s="9">
        <v>0.02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x14ac:dyDescent="0.35">
      <c r="B29" t="s">
        <v>5</v>
      </c>
      <c r="C29" s="2">
        <v>0.4</v>
      </c>
      <c r="D29" s="10">
        <f>D27/D7</f>
        <v>0.38095238095238093</v>
      </c>
      <c r="E29" s="10">
        <f t="shared" ref="E29:AT29" si="14">E27/E7</f>
        <v>0.36281179138321995</v>
      </c>
      <c r="F29" s="10">
        <f t="shared" si="14"/>
        <v>0.34553503941259039</v>
      </c>
      <c r="G29" s="10">
        <f t="shared" si="14"/>
        <v>0.32908098991675272</v>
      </c>
      <c r="H29" s="10">
        <f t="shared" si="14"/>
        <v>0.31967867591913124</v>
      </c>
      <c r="I29" s="10">
        <f t="shared" si="14"/>
        <v>0.31054499946429887</v>
      </c>
      <c r="J29" s="10">
        <f t="shared" si="14"/>
        <v>0.30167228519389033</v>
      </c>
      <c r="K29" s="10">
        <f t="shared" si="14"/>
        <v>0.29587089509400782</v>
      </c>
      <c r="L29" s="10">
        <f t="shared" si="14"/>
        <v>0.29302598264118085</v>
      </c>
      <c r="M29" s="10">
        <f t="shared" si="14"/>
        <v>0.29020842511578487</v>
      </c>
      <c r="N29" s="10">
        <f t="shared" si="14"/>
        <v>0.36276053139473102</v>
      </c>
      <c r="O29" s="10">
        <f t="shared" si="14"/>
        <v>0.35927244936208941</v>
      </c>
      <c r="P29" s="10">
        <f t="shared" si="14"/>
        <v>0.3799997060560561</v>
      </c>
      <c r="Q29" s="10">
        <f t="shared" si="14"/>
        <v>0.37634586272859399</v>
      </c>
      <c r="R29" s="10">
        <f t="shared" si="14"/>
        <v>0.37272715251004984</v>
      </c>
      <c r="S29" s="10">
        <f t="shared" si="14"/>
        <v>0.37638134027975617</v>
      </c>
      <c r="T29" s="10">
        <f t="shared" si="14"/>
        <v>0.38007135341975379</v>
      </c>
      <c r="U29" s="10">
        <f t="shared" si="14"/>
        <v>0.38379754315916315</v>
      </c>
      <c r="V29" s="10">
        <f t="shared" si="14"/>
        <v>0.38756026417052752</v>
      </c>
      <c r="W29" s="10">
        <f t="shared" si="14"/>
        <v>0.38383372316888786</v>
      </c>
      <c r="X29" s="10">
        <f t="shared" si="14"/>
        <v>0.38014301429226388</v>
      </c>
      <c r="Y29" s="10">
        <f t="shared" si="14"/>
        <v>0.37648779300099217</v>
      </c>
      <c r="Z29" s="10">
        <f t="shared" si="14"/>
        <v>0.37286771806829028</v>
      </c>
      <c r="AA29" s="10">
        <f t="shared" si="14"/>
        <v>0.36569718502851545</v>
      </c>
      <c r="AB29" s="10">
        <f t="shared" si="14"/>
        <v>0.35866454685489013</v>
      </c>
      <c r="AC29" s="10">
        <f t="shared" si="14"/>
        <v>0.35176715172306527</v>
      </c>
      <c r="AD29" s="10">
        <f t="shared" si="14"/>
        <v>0.34835193665779279</v>
      </c>
      <c r="AE29" s="10">
        <f t="shared" si="14"/>
        <v>0.34496987902033854</v>
      </c>
      <c r="AF29" s="10">
        <f t="shared" si="14"/>
        <v>0.502383318961658</v>
      </c>
      <c r="AG29" s="10">
        <f t="shared" si="14"/>
        <v>0.31703801682046379</v>
      </c>
      <c r="AH29" s="10">
        <f t="shared" si="14"/>
        <v>0.3139599778222068</v>
      </c>
      <c r="AI29" s="10">
        <f t="shared" si="14"/>
        <v>0.31091182269771939</v>
      </c>
      <c r="AJ29" s="10">
        <f t="shared" si="14"/>
        <v>0.31713005915167375</v>
      </c>
      <c r="AK29" s="10">
        <f t="shared" si="14"/>
        <v>0.32347266033470723</v>
      </c>
      <c r="AL29" s="10">
        <f t="shared" si="14"/>
        <v>0.32994211354140141</v>
      </c>
      <c r="AM29" s="10">
        <f t="shared" si="14"/>
        <v>0.33654095581222943</v>
      </c>
      <c r="AN29" s="10">
        <f t="shared" si="14"/>
        <v>0.33654095581222943</v>
      </c>
      <c r="AO29" s="10">
        <f t="shared" si="14"/>
        <v>0.33654095581222943</v>
      </c>
      <c r="AP29" s="10">
        <f t="shared" si="14"/>
        <v>0.33654095581222943</v>
      </c>
      <c r="AQ29" s="10">
        <f t="shared" si="14"/>
        <v>0.33654095581222943</v>
      </c>
      <c r="AR29" s="10">
        <f t="shared" si="14"/>
        <v>0.33654095581222943</v>
      </c>
      <c r="AS29" s="10">
        <f t="shared" si="14"/>
        <v>0.33654095581222943</v>
      </c>
      <c r="AT29" s="10">
        <f t="shared" si="14"/>
        <v>0.33654095581222943</v>
      </c>
      <c r="AU29" s="2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x14ac:dyDescent="0.35"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x14ac:dyDescent="0.35">
      <c r="B31" t="s">
        <v>33</v>
      </c>
      <c r="C31" s="3">
        <f>C19-C23-C27</f>
        <v>1.7999999999999972</v>
      </c>
      <c r="D31" s="3">
        <f t="shared" ref="D31:AT31" si="15">D19-D23-D27</f>
        <v>3.7199999999999989</v>
      </c>
      <c r="E31" s="3">
        <f t="shared" si="15"/>
        <v>5.7486000000000068</v>
      </c>
      <c r="F31" s="3">
        <f t="shared" si="15"/>
        <v>7.6729980000000069</v>
      </c>
      <c r="G31" s="3">
        <f t="shared" si="15"/>
        <v>9.7067249400000009</v>
      </c>
      <c r="H31" s="3">
        <f t="shared" si="15"/>
        <v>9.7531128089999974</v>
      </c>
      <c r="I31" s="3">
        <f t="shared" si="15"/>
        <v>11.485105735770006</v>
      </c>
      <c r="J31" s="3">
        <f t="shared" si="15"/>
        <v>12.489424173874355</v>
      </c>
      <c r="K31" s="3">
        <f t="shared" si="15"/>
        <v>12.890846550620282</v>
      </c>
      <c r="L31" s="3">
        <f t="shared" si="15"/>
        <v>13.944875251579393</v>
      </c>
      <c r="M31" s="3">
        <f t="shared" si="15"/>
        <v>15.057216945744884</v>
      </c>
      <c r="N31" s="3">
        <f t="shared" si="15"/>
        <v>8.7893659432349551</v>
      </c>
      <c r="O31" s="3">
        <f t="shared" si="15"/>
        <v>9.8036723857781638</v>
      </c>
      <c r="P31" s="3">
        <f t="shared" si="15"/>
        <v>8.922350163987872</v>
      </c>
      <c r="Q31" s="3">
        <f t="shared" si="15"/>
        <v>8.4133495026018537</v>
      </c>
      <c r="R31" s="3">
        <f t="shared" si="15"/>
        <v>4.0498841328033564</v>
      </c>
      <c r="S31" s="3">
        <f t="shared" si="15"/>
        <v>4.0840809149167967</v>
      </c>
      <c r="T31" s="3">
        <f t="shared" si="15"/>
        <v>4.1098804325186151</v>
      </c>
      <c r="U31" s="3">
        <f t="shared" si="15"/>
        <v>4.1267655325825885</v>
      </c>
      <c r="V31" s="3">
        <f t="shared" si="15"/>
        <v>4.1341974750725825</v>
      </c>
      <c r="W31" s="3">
        <f t="shared" si="15"/>
        <v>5.9826110729341764</v>
      </c>
      <c r="X31" s="3">
        <f t="shared" si="15"/>
        <v>7.9314858942186532</v>
      </c>
      <c r="Y31" s="3">
        <f t="shared" si="15"/>
        <v>6.318133167984044</v>
      </c>
      <c r="Z31" s="3">
        <f t="shared" si="15"/>
        <v>8.4451786368347754</v>
      </c>
      <c r="AA31" s="3">
        <f t="shared" si="15"/>
        <v>9.7105540730936255</v>
      </c>
      <c r="AB31" s="3">
        <f t="shared" si="15"/>
        <v>11.001082097540902</v>
      </c>
      <c r="AC31" s="3">
        <f t="shared" si="15"/>
        <v>13.961706682792929</v>
      </c>
      <c r="AD31" s="3">
        <f t="shared" si="15"/>
        <v>15.892337628709683</v>
      </c>
      <c r="AE31" s="3">
        <f t="shared" si="15"/>
        <v>19.647824156003061</v>
      </c>
      <c r="AF31" s="3">
        <f t="shared" si="15"/>
        <v>-7.1205457671556474</v>
      </c>
      <c r="AG31" s="3">
        <f t="shared" si="15"/>
        <v>27.959616962595952</v>
      </c>
      <c r="AH31" s="3">
        <f t="shared" si="15"/>
        <v>30.356393238188808</v>
      </c>
      <c r="AI31" s="3">
        <f t="shared" si="15"/>
        <v>32.846525373576313</v>
      </c>
      <c r="AJ31" s="3">
        <f t="shared" si="15"/>
        <v>31.1294203251529</v>
      </c>
      <c r="AK31" s="3">
        <f t="shared" si="15"/>
        <v>29.382924324862039</v>
      </c>
      <c r="AL31" s="3">
        <f t="shared" si="15"/>
        <v>27.606499065157351</v>
      </c>
      <c r="AM31" s="3">
        <f t="shared" si="15"/>
        <v>25.799595967456483</v>
      </c>
      <c r="AN31" s="3">
        <f t="shared" si="15"/>
        <v>36.103967184665251</v>
      </c>
      <c r="AO31" s="3">
        <f t="shared" si="15"/>
        <v>36.103967184665251</v>
      </c>
      <c r="AP31" s="3">
        <f t="shared" si="15"/>
        <v>36.103967184665251</v>
      </c>
      <c r="AQ31" s="3">
        <f t="shared" si="15"/>
        <v>36.103967184665251</v>
      </c>
      <c r="AR31" s="3">
        <f t="shared" si="15"/>
        <v>36.103967184665251</v>
      </c>
      <c r="AS31" s="3">
        <f t="shared" si="15"/>
        <v>36.103967184665251</v>
      </c>
      <c r="AT31" s="3">
        <f t="shared" si="15"/>
        <v>36.103967184665251</v>
      </c>
      <c r="AU31" s="3"/>
    </row>
    <row r="32" spans="2:66" x14ac:dyDescent="0.35">
      <c r="B32" t="s">
        <v>5</v>
      </c>
      <c r="C32" s="5">
        <f>C31/C7</f>
        <v>2.9999999999999954E-2</v>
      </c>
      <c r="D32" s="5">
        <f t="shared" ref="D32:AT32" si="16">D31/D7</f>
        <v>5.9047619047619029E-2</v>
      </c>
      <c r="E32" s="5">
        <f t="shared" si="16"/>
        <v>8.6902494331065852E-2</v>
      </c>
      <c r="F32" s="5">
        <f t="shared" si="16"/>
        <v>0.1104704027642804</v>
      </c>
      <c r="G32" s="5">
        <f t="shared" si="16"/>
        <v>0.13309577717103468</v>
      </c>
      <c r="H32" s="5">
        <f t="shared" si="16"/>
        <v>0.12736365150616985</v>
      </c>
      <c r="I32" s="5">
        <f t="shared" si="16"/>
        <v>0.14283937886718701</v>
      </c>
      <c r="J32" s="5">
        <f t="shared" si="16"/>
        <v>0.14793334307413866</v>
      </c>
      <c r="K32" s="5">
        <f t="shared" si="16"/>
        <v>0.14681544828682866</v>
      </c>
      <c r="L32" s="5">
        <f t="shared" si="16"/>
        <v>0.15271145359176302</v>
      </c>
      <c r="M32" s="5">
        <f t="shared" si="16"/>
        <v>0.15855076653799596</v>
      </c>
      <c r="N32" s="5">
        <f t="shared" si="16"/>
        <v>8.8991360339301842E-2</v>
      </c>
      <c r="O32" s="5">
        <f t="shared" si="16"/>
        <v>9.5443366489885495E-2</v>
      </c>
      <c r="P32" s="5">
        <f t="shared" si="16"/>
        <v>8.3522384338650377E-2</v>
      </c>
      <c r="Q32" s="5">
        <f t="shared" si="16"/>
        <v>7.5728475058572817E-2</v>
      </c>
      <c r="R32" s="5">
        <f t="shared" si="16"/>
        <v>3.50509295520657E-2</v>
      </c>
      <c r="S32" s="5">
        <f t="shared" si="16"/>
        <v>3.4653819409201349E-2</v>
      </c>
      <c r="T32" s="5">
        <f t="shared" si="16"/>
        <v>3.4188951762449217E-2</v>
      </c>
      <c r="U32" s="5">
        <f t="shared" si="16"/>
        <v>3.3656288442822119E-2</v>
      </c>
      <c r="V32" s="5">
        <f t="shared" si="16"/>
        <v>3.3055784768693176E-2</v>
      </c>
      <c r="W32" s="5">
        <f t="shared" si="16"/>
        <v>4.5995324358624509E-2</v>
      </c>
      <c r="X32" s="5">
        <f t="shared" si="16"/>
        <v>5.8633272248878016E-2</v>
      </c>
      <c r="Y32" s="5">
        <f t="shared" si="16"/>
        <v>4.491020237906175E-2</v>
      </c>
      <c r="Z32" s="5">
        <f t="shared" si="16"/>
        <v>5.7720719752723609E-2</v>
      </c>
      <c r="AA32" s="5">
        <f t="shared" si="16"/>
        <v>6.3816586316892174E-2</v>
      </c>
      <c r="AB32" s="5">
        <f t="shared" si="16"/>
        <v>6.9517096470938622E-2</v>
      </c>
      <c r="AC32" s="5">
        <f t="shared" si="16"/>
        <v>8.4832328814518312E-2</v>
      </c>
      <c r="AD32" s="5">
        <f t="shared" si="16"/>
        <v>9.3750466587798897E-2</v>
      </c>
      <c r="AE32" s="5">
        <f t="shared" si="16"/>
        <v>0.11252859406514457</v>
      </c>
      <c r="AF32" s="5">
        <f t="shared" si="16"/>
        <v>-3.959355409142707E-2</v>
      </c>
      <c r="AG32" s="5">
        <f t="shared" si="16"/>
        <v>0.15094029630471423</v>
      </c>
      <c r="AH32" s="5">
        <f t="shared" si="16"/>
        <v>0.15910613504811333</v>
      </c>
      <c r="AI32" s="5">
        <f t="shared" si="16"/>
        <v>0.16714329768968209</v>
      </c>
      <c r="AJ32" s="5">
        <f t="shared" si="16"/>
        <v>0.15840561243960166</v>
      </c>
      <c r="AK32" s="5">
        <f t="shared" si="16"/>
        <v>0.149518367972481</v>
      </c>
      <c r="AL32" s="5">
        <f t="shared" si="16"/>
        <v>0.14047882504885872</v>
      </c>
      <c r="AM32" s="5">
        <f t="shared" si="16"/>
        <v>0.13128419216393322</v>
      </c>
      <c r="AN32" s="5">
        <f t="shared" si="16"/>
        <v>0.18371916256870066</v>
      </c>
      <c r="AO32" s="5">
        <f t="shared" si="16"/>
        <v>0.18371916256870066</v>
      </c>
      <c r="AP32" s="5">
        <f t="shared" si="16"/>
        <v>0.18371916256870066</v>
      </c>
      <c r="AQ32" s="5">
        <f t="shared" si="16"/>
        <v>0.18371916256870066</v>
      </c>
      <c r="AR32" s="5">
        <f t="shared" si="16"/>
        <v>0.18371916256870066</v>
      </c>
      <c r="AS32" s="5">
        <f t="shared" si="16"/>
        <v>0.18371916256870066</v>
      </c>
      <c r="AT32" s="5">
        <f t="shared" si="16"/>
        <v>0.18371916256870066</v>
      </c>
      <c r="AU32" s="5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2:66" x14ac:dyDescent="0.35"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2:66" x14ac:dyDescent="0.35">
      <c r="B34" s="1" t="s">
        <v>14</v>
      </c>
    </row>
    <row r="35" spans="2:66" x14ac:dyDescent="0.35">
      <c r="B35" s="1" t="s">
        <v>31</v>
      </c>
    </row>
    <row r="36" spans="2:66" x14ac:dyDescent="0.35">
      <c r="B36" t="s">
        <v>15</v>
      </c>
      <c r="C36">
        <f>C44+C51+C58</f>
        <v>-30</v>
      </c>
      <c r="D36" s="7">
        <f>C40</f>
        <v>-29.788860000000003</v>
      </c>
      <c r="E36" s="7">
        <f t="shared" ref="E36:AT36" si="17">D40</f>
        <v>-27.593775756000007</v>
      </c>
      <c r="F36" s="7">
        <f t="shared" si="17"/>
        <v>-23.1948591322776</v>
      </c>
      <c r="G36" s="7">
        <f t="shared" si="17"/>
        <v>-16.578827595499948</v>
      </c>
      <c r="H36" s="7">
        <f t="shared" si="17"/>
        <v>-7.5123130513522449</v>
      </c>
      <c r="I36" s="7">
        <f t="shared" si="17"/>
        <v>2.09688744472962</v>
      </c>
      <c r="J36" s="7">
        <f t="shared" si="17"/>
        <v>14.010026621568384</v>
      </c>
      <c r="K36" s="7">
        <f t="shared" si="17"/>
        <v>27.591181211831191</v>
      </c>
      <c r="L36" s="7">
        <f t="shared" si="17"/>
        <v>42.292775121167395</v>
      </c>
      <c r="M36" s="7">
        <f t="shared" si="17"/>
        <v>58.858559690884903</v>
      </c>
      <c r="N36" s="7">
        <f t="shared" si="17"/>
        <v>77.447573982941677</v>
      </c>
      <c r="O36" s="7">
        <f t="shared" si="17"/>
        <v>90.590947996159173</v>
      </c>
      <c r="P36" s="7">
        <f t="shared" si="17"/>
        <v>105.47483650079469</v>
      </c>
      <c r="Q36" s="7">
        <f t="shared" si="17"/>
        <v>120.24578248098692</v>
      </c>
      <c r="R36" s="7">
        <f t="shared" si="17"/>
        <v>135.10576926822128</v>
      </c>
      <c r="S36" s="7">
        <f t="shared" si="17"/>
        <v>146.25902424815811</v>
      </c>
      <c r="T36" s="7">
        <f t="shared" si="17"/>
        <v>158.02510031482583</v>
      </c>
      <c r="U36" s="7">
        <f t="shared" si="17"/>
        <v>170.42712684685466</v>
      </c>
      <c r="V36" s="7">
        <f t="shared" si="17"/>
        <v>183.48890077739821</v>
      </c>
      <c r="W36" s="7">
        <f t="shared" si="17"/>
        <v>197.23489902734443</v>
      </c>
      <c r="X36" s="7">
        <f t="shared" si="17"/>
        <v>213.58922749668406</v>
      </c>
      <c r="Y36" s="7">
        <f t="shared" si="17"/>
        <v>232.79006085989118</v>
      </c>
      <c r="Z36" s="7">
        <f t="shared" si="17"/>
        <v>251.33035882946839</v>
      </c>
      <c r="AA36" s="7">
        <f t="shared" si="17"/>
        <v>273.01318018036363</v>
      </c>
      <c r="AB36" s="7">
        <f t="shared" si="17"/>
        <v>296.9228124172414</v>
      </c>
      <c r="AC36" s="7">
        <f t="shared" si="17"/>
        <v>323.16603152946931</v>
      </c>
      <c r="AD36" s="7">
        <f t="shared" si="17"/>
        <v>353.76714120975385</v>
      </c>
      <c r="AE36" s="7">
        <f t="shared" si="17"/>
        <v>387.8898296636786</v>
      </c>
      <c r="AF36" s="7">
        <f t="shared" si="17"/>
        <v>427.86082602268152</v>
      </c>
      <c r="AG36" s="7">
        <f t="shared" si="17"/>
        <v>442.42203852093405</v>
      </c>
      <c r="AH36" s="7">
        <f t="shared" si="17"/>
        <v>493.70378986534405</v>
      </c>
      <c r="AI36" s="7">
        <f t="shared" si="17"/>
        <v>550.06405261288762</v>
      </c>
      <c r="AJ36" s="7">
        <f t="shared" si="17"/>
        <v>611.85807979827746</v>
      </c>
      <c r="AK36" s="7">
        <f t="shared" si="17"/>
        <v>675.04880469042996</v>
      </c>
      <c r="AL36" s="7">
        <f t="shared" si="17"/>
        <v>739.67745665147322</v>
      </c>
      <c r="AM36" s="7">
        <f t="shared" si="17"/>
        <v>805.78681980263559</v>
      </c>
      <c r="AN36" s="7">
        <f t="shared" si="17"/>
        <v>873.42130193897526</v>
      </c>
      <c r="AO36" s="7">
        <f t="shared" si="17"/>
        <v>955.07955401429035</v>
      </c>
      <c r="AP36" s="7">
        <f t="shared" si="17"/>
        <v>1040.910542770654</v>
      </c>
      <c r="AQ36" s="7">
        <f t="shared" si="17"/>
        <v>1131.1274950524678</v>
      </c>
      <c r="AR36" s="7">
        <f t="shared" si="17"/>
        <v>1225.9545335958824</v>
      </c>
      <c r="AS36" s="7">
        <f t="shared" si="17"/>
        <v>1325.6272338088654</v>
      </c>
      <c r="AT36" s="7">
        <f t="shared" si="17"/>
        <v>1430.3932090027317</v>
      </c>
    </row>
    <row r="37" spans="2:66" x14ac:dyDescent="0.35">
      <c r="B37" t="s">
        <v>16</v>
      </c>
      <c r="C37" s="3">
        <f>C45+C52+C59</f>
        <v>1.7999999999999972</v>
      </c>
      <c r="D37" s="3">
        <f t="shared" ref="D37:AT37" si="18">D45+D52+D59</f>
        <v>3.7199999999999989</v>
      </c>
      <c r="E37" s="3">
        <f t="shared" si="18"/>
        <v>5.7486000000000068</v>
      </c>
      <c r="F37" s="3">
        <f t="shared" si="18"/>
        <v>7.6729980000000069</v>
      </c>
      <c r="G37" s="3">
        <f t="shared" si="18"/>
        <v>9.7067249400000009</v>
      </c>
      <c r="H37" s="3">
        <f t="shared" si="18"/>
        <v>9.7531128089999974</v>
      </c>
      <c r="I37" s="3">
        <f t="shared" si="18"/>
        <v>11.485105735770006</v>
      </c>
      <c r="J37" s="3">
        <f t="shared" si="18"/>
        <v>12.489424173874355</v>
      </c>
      <c r="K37" s="3">
        <f t="shared" si="18"/>
        <v>12.890846550620282</v>
      </c>
      <c r="L37" s="3">
        <f t="shared" si="18"/>
        <v>13.944875251579393</v>
      </c>
      <c r="M37" s="3">
        <f t="shared" si="18"/>
        <v>15.057216945744884</v>
      </c>
      <c r="N37" s="3">
        <f t="shared" si="18"/>
        <v>8.7893659432349551</v>
      </c>
      <c r="O37" s="3">
        <f t="shared" si="18"/>
        <v>9.8036723857781638</v>
      </c>
      <c r="P37" s="3">
        <f t="shared" si="18"/>
        <v>8.922350163987872</v>
      </c>
      <c r="Q37" s="3">
        <f t="shared" si="18"/>
        <v>8.4133495026018537</v>
      </c>
      <c r="R37" s="3">
        <f t="shared" si="18"/>
        <v>4.0498841328033564</v>
      </c>
      <c r="S37" s="3">
        <f t="shared" si="18"/>
        <v>4.0840809149167967</v>
      </c>
      <c r="T37" s="3">
        <f t="shared" si="18"/>
        <v>4.1098804325186151</v>
      </c>
      <c r="U37" s="3">
        <f t="shared" si="18"/>
        <v>4.1267655325825885</v>
      </c>
      <c r="V37" s="3">
        <f t="shared" si="18"/>
        <v>4.1341974750725825</v>
      </c>
      <c r="W37" s="3">
        <f t="shared" si="18"/>
        <v>5.9826110729341764</v>
      </c>
      <c r="X37" s="3">
        <f t="shared" si="18"/>
        <v>7.9314858942186532</v>
      </c>
      <c r="Y37" s="3">
        <f t="shared" si="18"/>
        <v>6.318133167984044</v>
      </c>
      <c r="Z37" s="3">
        <f t="shared" si="18"/>
        <v>8.4451786368347754</v>
      </c>
      <c r="AA37" s="3">
        <f t="shared" si="18"/>
        <v>9.7105540730936255</v>
      </c>
      <c r="AB37" s="3">
        <f t="shared" si="18"/>
        <v>11.001082097540902</v>
      </c>
      <c r="AC37" s="3">
        <f t="shared" si="18"/>
        <v>13.961706682792929</v>
      </c>
      <c r="AD37" s="3">
        <f t="shared" si="18"/>
        <v>15.892337628709683</v>
      </c>
      <c r="AE37" s="3">
        <f t="shared" si="18"/>
        <v>19.647824156003061</v>
      </c>
      <c r="AF37" s="3">
        <f t="shared" si="18"/>
        <v>-7.1205457671556474</v>
      </c>
      <c r="AG37" s="3">
        <f t="shared" si="18"/>
        <v>27.959616962595952</v>
      </c>
      <c r="AH37" s="3">
        <f t="shared" si="18"/>
        <v>30.356393238188808</v>
      </c>
      <c r="AI37" s="3">
        <f t="shared" si="18"/>
        <v>32.846525373576313</v>
      </c>
      <c r="AJ37" s="3">
        <f t="shared" si="18"/>
        <v>31.1294203251529</v>
      </c>
      <c r="AK37" s="3">
        <f t="shared" si="18"/>
        <v>29.382924324862039</v>
      </c>
      <c r="AL37" s="3">
        <f t="shared" si="18"/>
        <v>27.606499065157351</v>
      </c>
      <c r="AM37" s="3">
        <f t="shared" si="18"/>
        <v>25.799595967456483</v>
      </c>
      <c r="AN37" s="3">
        <f t="shared" si="18"/>
        <v>36.103967184665251</v>
      </c>
      <c r="AO37" s="3">
        <f t="shared" si="18"/>
        <v>36.103967184665251</v>
      </c>
      <c r="AP37" s="3">
        <f t="shared" si="18"/>
        <v>36.103967184665251</v>
      </c>
      <c r="AQ37" s="3">
        <f t="shared" si="18"/>
        <v>36.103967184665251</v>
      </c>
      <c r="AR37" s="3">
        <f t="shared" si="18"/>
        <v>36.103967184665251</v>
      </c>
      <c r="AS37" s="3">
        <f t="shared" si="18"/>
        <v>36.103967184665251</v>
      </c>
      <c r="AT37" s="3">
        <f t="shared" si="18"/>
        <v>36.103967184665251</v>
      </c>
    </row>
    <row r="38" spans="2:66" x14ac:dyDescent="0.35">
      <c r="B38" t="s">
        <v>18</v>
      </c>
      <c r="C38" s="12">
        <f>C39/(C36+C37/2)</f>
        <v>5.460000000000001E-2</v>
      </c>
      <c r="D38" s="12">
        <f t="shared" ref="D38:AT38" si="19">D39/(D36+D37/2)</f>
        <v>5.460000000000001E-2</v>
      </c>
      <c r="E38" s="12">
        <f t="shared" si="19"/>
        <v>5.460000000000001E-2</v>
      </c>
      <c r="F38" s="12">
        <f t="shared" si="19"/>
        <v>5.460000000000001E-2</v>
      </c>
      <c r="G38" s="12">
        <f t="shared" si="19"/>
        <v>5.4600000000000017E-2</v>
      </c>
      <c r="H38" s="12">
        <f t="shared" si="19"/>
        <v>5.460000000000001E-2</v>
      </c>
      <c r="I38" s="12">
        <f t="shared" si="19"/>
        <v>5.460000000000001E-2</v>
      </c>
      <c r="J38" s="12">
        <f t="shared" si="19"/>
        <v>5.3899999999999997E-2</v>
      </c>
      <c r="K38" s="12">
        <f t="shared" si="19"/>
        <v>5.3200000000000004E-2</v>
      </c>
      <c r="L38" s="12">
        <f t="shared" si="19"/>
        <v>5.3200000000000011E-2</v>
      </c>
      <c r="M38" s="12">
        <f t="shared" si="19"/>
        <v>5.3200000000000011E-2</v>
      </c>
      <c r="N38" s="12">
        <f t="shared" si="19"/>
        <v>5.3200000000000011E-2</v>
      </c>
      <c r="O38" s="12">
        <f t="shared" si="19"/>
        <v>5.3200000000000004E-2</v>
      </c>
      <c r="P38" s="12">
        <f t="shared" si="19"/>
        <v>5.3199999999999997E-2</v>
      </c>
      <c r="Q38" s="12">
        <f t="shared" si="19"/>
        <v>5.1800000000000006E-2</v>
      </c>
      <c r="R38" s="12">
        <f t="shared" si="19"/>
        <v>5.1800000000000006E-2</v>
      </c>
      <c r="S38" s="12">
        <f t="shared" si="19"/>
        <v>5.1800000000000006E-2</v>
      </c>
      <c r="T38" s="12">
        <f t="shared" si="19"/>
        <v>5.1800000000000006E-2</v>
      </c>
      <c r="U38" s="12">
        <f t="shared" si="19"/>
        <v>5.1800000000000013E-2</v>
      </c>
      <c r="V38" s="12">
        <f t="shared" si="19"/>
        <v>5.1799999999999999E-2</v>
      </c>
      <c r="W38" s="12">
        <f t="shared" si="19"/>
        <v>5.1800000000000013E-2</v>
      </c>
      <c r="X38" s="12">
        <f t="shared" si="19"/>
        <v>5.1800000000000006E-2</v>
      </c>
      <c r="Y38" s="12">
        <f t="shared" si="19"/>
        <v>5.1799999999999999E-2</v>
      </c>
      <c r="Z38" s="12">
        <f t="shared" si="19"/>
        <v>5.1800000000000013E-2</v>
      </c>
      <c r="AA38" s="12">
        <f t="shared" si="19"/>
        <v>5.1100000000000007E-2</v>
      </c>
      <c r="AB38" s="12">
        <f t="shared" si="19"/>
        <v>5.04E-2</v>
      </c>
      <c r="AC38" s="12">
        <f t="shared" si="19"/>
        <v>5.04E-2</v>
      </c>
      <c r="AD38" s="12">
        <f t="shared" si="19"/>
        <v>5.0399999999999993E-2</v>
      </c>
      <c r="AE38" s="12">
        <f t="shared" si="19"/>
        <v>5.1100000000000007E-2</v>
      </c>
      <c r="AF38" s="12">
        <f t="shared" si="19"/>
        <v>5.1100000000000007E-2</v>
      </c>
      <c r="AG38" s="12">
        <f t="shared" si="19"/>
        <v>5.1100000000000007E-2</v>
      </c>
      <c r="AH38" s="12">
        <f t="shared" si="19"/>
        <v>5.11E-2</v>
      </c>
      <c r="AI38" s="12">
        <f t="shared" si="19"/>
        <v>5.1100000000000007E-2</v>
      </c>
      <c r="AJ38" s="12">
        <f t="shared" si="19"/>
        <v>5.11E-2</v>
      </c>
      <c r="AK38" s="12">
        <f t="shared" si="19"/>
        <v>5.1100000000000007E-2</v>
      </c>
      <c r="AL38" s="12">
        <f t="shared" si="19"/>
        <v>5.1100000000000013E-2</v>
      </c>
      <c r="AM38" s="12">
        <f t="shared" si="19"/>
        <v>5.11E-2</v>
      </c>
      <c r="AN38" s="12">
        <f t="shared" si="19"/>
        <v>5.1100000000000007E-2</v>
      </c>
      <c r="AO38" s="12">
        <f t="shared" si="19"/>
        <v>5.1100000000000007E-2</v>
      </c>
      <c r="AP38" s="12">
        <f t="shared" si="19"/>
        <v>5.1100000000000007E-2</v>
      </c>
      <c r="AQ38" s="12">
        <f t="shared" si="19"/>
        <v>5.1100000000000007E-2</v>
      </c>
      <c r="AR38" s="12">
        <f t="shared" si="19"/>
        <v>5.1100000000000007E-2</v>
      </c>
      <c r="AS38" s="12">
        <f t="shared" si="19"/>
        <v>5.1100000000000007E-2</v>
      </c>
      <c r="AT38" s="12">
        <f t="shared" si="19"/>
        <v>5.1100000000000007E-2</v>
      </c>
    </row>
    <row r="39" spans="2:66" x14ac:dyDescent="0.35">
      <c r="B39" t="s">
        <v>17</v>
      </c>
      <c r="C39" s="6">
        <f>C47+C54+C61</f>
        <v>-1.5888600000000004</v>
      </c>
      <c r="D39" s="6">
        <f t="shared" ref="D39:AT40" si="20">D47+D54+D61</f>
        <v>-1.5249157560000004</v>
      </c>
      <c r="E39" s="6">
        <f t="shared" si="20"/>
        <v>-1.3496833762776004</v>
      </c>
      <c r="F39" s="6">
        <f t="shared" si="20"/>
        <v>-1.056966463222357</v>
      </c>
      <c r="G39" s="6">
        <f t="shared" si="20"/>
        <v>-0.64021039585229733</v>
      </c>
      <c r="H39" s="6">
        <f t="shared" si="20"/>
        <v>-0.14391231291813267</v>
      </c>
      <c r="I39" s="6">
        <f t="shared" si="20"/>
        <v>0.42803344106875846</v>
      </c>
      <c r="J39" s="6">
        <f t="shared" si="20"/>
        <v>1.0917304163884498</v>
      </c>
      <c r="K39" s="6">
        <f t="shared" si="20"/>
        <v>1.8107473587159191</v>
      </c>
      <c r="L39" s="6">
        <f t="shared" si="20"/>
        <v>2.6209093181381178</v>
      </c>
      <c r="M39" s="6">
        <f t="shared" si="20"/>
        <v>3.5317973463118912</v>
      </c>
      <c r="N39" s="6">
        <f t="shared" si="20"/>
        <v>4.3540080699825481</v>
      </c>
      <c r="O39" s="6">
        <f t="shared" si="20"/>
        <v>5.0802161188573676</v>
      </c>
      <c r="P39" s="6">
        <f t="shared" si="20"/>
        <v>5.8485958162043552</v>
      </c>
      <c r="Q39" s="6">
        <f t="shared" si="20"/>
        <v>6.4466372846325113</v>
      </c>
      <c r="R39" s="6">
        <f t="shared" si="20"/>
        <v>7.10337084713347</v>
      </c>
      <c r="S39" s="6">
        <f t="shared" si="20"/>
        <v>7.6819951517509359</v>
      </c>
      <c r="T39" s="6">
        <f t="shared" si="20"/>
        <v>8.2921460995102105</v>
      </c>
      <c r="U39" s="6">
        <f t="shared" si="20"/>
        <v>8.9350083979609618</v>
      </c>
      <c r="V39" s="6">
        <f t="shared" si="20"/>
        <v>9.6118007748736076</v>
      </c>
      <c r="W39" s="6">
        <f t="shared" si="20"/>
        <v>10.371717396405439</v>
      </c>
      <c r="X39" s="6">
        <f t="shared" si="20"/>
        <v>11.269347468988499</v>
      </c>
      <c r="Y39" s="6">
        <f t="shared" si="20"/>
        <v>12.22216480159315</v>
      </c>
      <c r="Z39" s="6">
        <f t="shared" si="20"/>
        <v>13.237642714060486</v>
      </c>
      <c r="AA39" s="6">
        <f t="shared" si="20"/>
        <v>14.199078163784124</v>
      </c>
      <c r="AB39" s="6">
        <f t="shared" si="20"/>
        <v>15.242137014686998</v>
      </c>
      <c r="AC39" s="6">
        <f t="shared" si="20"/>
        <v>16.639402997491636</v>
      </c>
      <c r="AD39" s="6">
        <f t="shared" si="20"/>
        <v>18.230350825215076</v>
      </c>
      <c r="AE39" s="6">
        <f t="shared" si="20"/>
        <v>20.323172202999856</v>
      </c>
      <c r="AF39" s="6">
        <f t="shared" si="20"/>
        <v>21.681758265408202</v>
      </c>
      <c r="AG39" s="6">
        <f t="shared" si="20"/>
        <v>23.32213438181406</v>
      </c>
      <c r="AH39" s="6">
        <f t="shared" si="20"/>
        <v>26.003869509354807</v>
      </c>
      <c r="AI39" s="6">
        <f t="shared" si="20"/>
        <v>28.947501811813435</v>
      </c>
      <c r="AJ39" s="6">
        <f t="shared" si="20"/>
        <v>32.061304566999638</v>
      </c>
      <c r="AK39" s="6">
        <f t="shared" si="20"/>
        <v>35.245727636181201</v>
      </c>
      <c r="AL39" s="6">
        <f t="shared" si="20"/>
        <v>38.502864086005061</v>
      </c>
      <c r="AM39" s="6">
        <f t="shared" si="20"/>
        <v>41.834886168883195</v>
      </c>
      <c r="AN39" s="6">
        <f t="shared" si="20"/>
        <v>45.554284890649839</v>
      </c>
      <c r="AO39" s="6">
        <f t="shared" si="20"/>
        <v>49.727021571698437</v>
      </c>
      <c r="AP39" s="6">
        <f t="shared" si="20"/>
        <v>54.112985097148623</v>
      </c>
      <c r="AQ39" s="6">
        <f t="shared" si="20"/>
        <v>58.723071358749309</v>
      </c>
      <c r="AR39" s="6">
        <f t="shared" si="20"/>
        <v>63.568733028317794</v>
      </c>
      <c r="AS39" s="6">
        <f t="shared" si="20"/>
        <v>68.66200800920123</v>
      </c>
      <c r="AT39" s="6">
        <f t="shared" si="20"/>
        <v>74.015549341607795</v>
      </c>
    </row>
    <row r="40" spans="2:66" x14ac:dyDescent="0.35">
      <c r="B40" t="s">
        <v>19</v>
      </c>
      <c r="C40" s="7">
        <f>C48+C55+C62</f>
        <v>-29.788860000000003</v>
      </c>
      <c r="D40" s="7">
        <f t="shared" si="20"/>
        <v>-27.593775756000007</v>
      </c>
      <c r="E40" s="7">
        <f t="shared" si="20"/>
        <v>-23.1948591322776</v>
      </c>
      <c r="F40" s="7">
        <f t="shared" si="20"/>
        <v>-16.578827595499948</v>
      </c>
      <c r="G40" s="7">
        <f t="shared" si="20"/>
        <v>-7.5123130513522449</v>
      </c>
      <c r="H40" s="7">
        <f t="shared" si="20"/>
        <v>2.09688744472962</v>
      </c>
      <c r="I40" s="7">
        <f t="shared" si="20"/>
        <v>14.010026621568384</v>
      </c>
      <c r="J40" s="7">
        <f t="shared" si="20"/>
        <v>27.591181211831191</v>
      </c>
      <c r="K40" s="7">
        <f t="shared" si="20"/>
        <v>42.292775121167395</v>
      </c>
      <c r="L40" s="7">
        <f t="shared" si="20"/>
        <v>58.858559690884903</v>
      </c>
      <c r="M40" s="7">
        <f t="shared" si="20"/>
        <v>77.447573982941677</v>
      </c>
      <c r="N40" s="7">
        <f t="shared" si="20"/>
        <v>90.590947996159173</v>
      </c>
      <c r="O40" s="7">
        <f t="shared" si="20"/>
        <v>105.47483650079469</v>
      </c>
      <c r="P40" s="7">
        <f t="shared" si="20"/>
        <v>120.24578248098692</v>
      </c>
      <c r="Q40" s="7">
        <f t="shared" si="20"/>
        <v>135.10576926822128</v>
      </c>
      <c r="R40" s="7">
        <f t="shared" si="20"/>
        <v>146.25902424815811</v>
      </c>
      <c r="S40" s="7">
        <f t="shared" si="20"/>
        <v>158.02510031482583</v>
      </c>
      <c r="T40" s="7">
        <f t="shared" si="20"/>
        <v>170.42712684685466</v>
      </c>
      <c r="U40" s="7">
        <f t="shared" si="20"/>
        <v>183.48890077739821</v>
      </c>
      <c r="V40" s="7">
        <f t="shared" si="20"/>
        <v>197.23489902734443</v>
      </c>
      <c r="W40" s="7">
        <f t="shared" si="20"/>
        <v>213.58922749668406</v>
      </c>
      <c r="X40" s="7">
        <f t="shared" si="20"/>
        <v>232.79006085989118</v>
      </c>
      <c r="Y40" s="7">
        <f t="shared" si="20"/>
        <v>251.33035882946839</v>
      </c>
      <c r="Z40" s="7">
        <f t="shared" si="20"/>
        <v>273.01318018036363</v>
      </c>
      <c r="AA40" s="7">
        <f t="shared" si="20"/>
        <v>296.9228124172414</v>
      </c>
      <c r="AB40" s="7">
        <f t="shared" si="20"/>
        <v>323.16603152946931</v>
      </c>
      <c r="AC40" s="7">
        <f t="shared" si="20"/>
        <v>353.76714120975385</v>
      </c>
      <c r="AD40" s="7">
        <f t="shared" si="20"/>
        <v>387.8898296636786</v>
      </c>
      <c r="AE40" s="7">
        <f t="shared" si="20"/>
        <v>427.86082602268152</v>
      </c>
      <c r="AF40" s="7">
        <f t="shared" si="20"/>
        <v>442.42203852093405</v>
      </c>
      <c r="AG40" s="7">
        <f t="shared" si="20"/>
        <v>493.70378986534405</v>
      </c>
      <c r="AH40" s="7">
        <f t="shared" si="20"/>
        <v>550.06405261288762</v>
      </c>
      <c r="AI40" s="7">
        <f t="shared" si="20"/>
        <v>611.85807979827746</v>
      </c>
      <c r="AJ40" s="7">
        <f t="shared" si="20"/>
        <v>675.04880469042996</v>
      </c>
      <c r="AK40" s="7">
        <f t="shared" si="20"/>
        <v>739.67745665147322</v>
      </c>
      <c r="AL40" s="7">
        <f t="shared" si="20"/>
        <v>805.78681980263559</v>
      </c>
      <c r="AM40" s="7">
        <f t="shared" si="20"/>
        <v>873.42130193897526</v>
      </c>
      <c r="AN40" s="7">
        <f t="shared" si="20"/>
        <v>955.07955401429035</v>
      </c>
      <c r="AO40" s="7">
        <f t="shared" si="20"/>
        <v>1040.910542770654</v>
      </c>
      <c r="AP40" s="7">
        <f t="shared" si="20"/>
        <v>1131.1274950524678</v>
      </c>
      <c r="AQ40" s="7">
        <f t="shared" si="20"/>
        <v>1225.9545335958824</v>
      </c>
      <c r="AR40" s="7">
        <f t="shared" si="20"/>
        <v>1325.6272338088654</v>
      </c>
      <c r="AS40" s="7">
        <f t="shared" si="20"/>
        <v>1430.3932090027317</v>
      </c>
      <c r="AT40" s="7">
        <f t="shared" si="20"/>
        <v>1540.5127255290047</v>
      </c>
    </row>
    <row r="42" spans="2:66" x14ac:dyDescent="0.35">
      <c r="B42" s="1" t="s">
        <v>14</v>
      </c>
      <c r="C42" s="1"/>
      <c r="D42" s="1"/>
      <c r="E42" s="1"/>
      <c r="F42" s="1"/>
    </row>
    <row r="43" spans="2:66" x14ac:dyDescent="0.35">
      <c r="B43" s="1" t="s">
        <v>29</v>
      </c>
      <c r="C43" s="1"/>
      <c r="D43" s="1"/>
      <c r="E43" s="1"/>
      <c r="F43" s="1"/>
    </row>
    <row r="44" spans="2:66" x14ac:dyDescent="0.35">
      <c r="B44" t="s">
        <v>15</v>
      </c>
      <c r="C44" s="4">
        <v>0</v>
      </c>
      <c r="D44" s="7">
        <f>C48</f>
        <v>0</v>
      </c>
      <c r="E44" s="7">
        <f t="shared" ref="E44:AT44" si="21">D48</f>
        <v>0</v>
      </c>
      <c r="F44" s="7">
        <f t="shared" si="21"/>
        <v>0</v>
      </c>
      <c r="G44" s="7">
        <f t="shared" si="21"/>
        <v>0</v>
      </c>
      <c r="H44" s="7">
        <f t="shared" si="21"/>
        <v>0</v>
      </c>
      <c r="I44" s="7">
        <f t="shared" si="21"/>
        <v>0</v>
      </c>
      <c r="J44" s="7">
        <f t="shared" si="21"/>
        <v>0</v>
      </c>
      <c r="K44" s="7">
        <f t="shared" si="21"/>
        <v>0</v>
      </c>
      <c r="L44" s="7">
        <f t="shared" si="21"/>
        <v>0</v>
      </c>
      <c r="M44" s="7">
        <f t="shared" si="21"/>
        <v>0</v>
      </c>
      <c r="N44" s="7">
        <f t="shared" si="21"/>
        <v>0</v>
      </c>
      <c r="O44" s="7">
        <f t="shared" si="21"/>
        <v>0</v>
      </c>
      <c r="P44" s="7">
        <f t="shared" si="21"/>
        <v>0</v>
      </c>
      <c r="Q44" s="7">
        <f t="shared" si="21"/>
        <v>0</v>
      </c>
      <c r="R44" s="7">
        <f t="shared" si="21"/>
        <v>0</v>
      </c>
      <c r="S44" s="7">
        <f t="shared" si="21"/>
        <v>0</v>
      </c>
      <c r="T44" s="7">
        <f t="shared" si="21"/>
        <v>0</v>
      </c>
      <c r="U44" s="7">
        <f t="shared" si="21"/>
        <v>0</v>
      </c>
      <c r="V44" s="7">
        <f t="shared" si="21"/>
        <v>0</v>
      </c>
      <c r="W44" s="7">
        <f t="shared" si="21"/>
        <v>0</v>
      </c>
      <c r="X44" s="7">
        <f t="shared" si="21"/>
        <v>0</v>
      </c>
      <c r="Y44" s="7">
        <f t="shared" si="21"/>
        <v>0</v>
      </c>
      <c r="Z44" s="7">
        <f t="shared" si="21"/>
        <v>0</v>
      </c>
      <c r="AA44" s="7">
        <f t="shared" si="21"/>
        <v>0</v>
      </c>
      <c r="AB44" s="7">
        <f t="shared" si="21"/>
        <v>0</v>
      </c>
      <c r="AC44" s="7">
        <f t="shared" si="21"/>
        <v>0</v>
      </c>
      <c r="AD44" s="7">
        <f t="shared" si="21"/>
        <v>0</v>
      </c>
      <c r="AE44" s="7">
        <f t="shared" si="21"/>
        <v>0</v>
      </c>
      <c r="AF44" s="7">
        <f t="shared" si="21"/>
        <v>0</v>
      </c>
      <c r="AG44" s="7">
        <f t="shared" si="21"/>
        <v>0</v>
      </c>
      <c r="AH44" s="7">
        <f t="shared" si="21"/>
        <v>0</v>
      </c>
      <c r="AI44" s="7">
        <f t="shared" si="21"/>
        <v>0</v>
      </c>
      <c r="AJ44" s="7">
        <f t="shared" si="21"/>
        <v>0</v>
      </c>
      <c r="AK44" s="7">
        <f t="shared" si="21"/>
        <v>0</v>
      </c>
      <c r="AL44" s="7">
        <f t="shared" si="21"/>
        <v>0</v>
      </c>
      <c r="AM44" s="7">
        <f t="shared" si="21"/>
        <v>0</v>
      </c>
      <c r="AN44" s="7">
        <f t="shared" si="21"/>
        <v>0</v>
      </c>
      <c r="AO44" s="7">
        <f t="shared" si="21"/>
        <v>0</v>
      </c>
      <c r="AP44" s="7">
        <f t="shared" si="21"/>
        <v>0</v>
      </c>
      <c r="AQ44" s="7">
        <f t="shared" si="21"/>
        <v>0</v>
      </c>
      <c r="AR44" s="7">
        <f t="shared" si="21"/>
        <v>0</v>
      </c>
      <c r="AS44" s="7">
        <f t="shared" si="21"/>
        <v>0</v>
      </c>
      <c r="AT44" s="7">
        <f t="shared" si="21"/>
        <v>0</v>
      </c>
      <c r="AU44" s="7"/>
    </row>
    <row r="45" spans="2:66" x14ac:dyDescent="0.35">
      <c r="B45" t="s">
        <v>16</v>
      </c>
      <c r="C45" s="3">
        <f t="shared" ref="C45:AT45" si="22">C10</f>
        <v>0</v>
      </c>
      <c r="D45" s="3">
        <f t="shared" si="22"/>
        <v>0</v>
      </c>
      <c r="E45" s="3">
        <f t="shared" si="22"/>
        <v>0</v>
      </c>
      <c r="F45" s="3">
        <f t="shared" si="22"/>
        <v>0</v>
      </c>
      <c r="G45" s="3">
        <f t="shared" si="22"/>
        <v>0</v>
      </c>
      <c r="H45" s="3">
        <f t="shared" si="22"/>
        <v>0</v>
      </c>
      <c r="I45" s="3">
        <f t="shared" si="22"/>
        <v>0</v>
      </c>
      <c r="J45" s="3">
        <f t="shared" si="22"/>
        <v>0</v>
      </c>
      <c r="K45" s="3">
        <f t="shared" si="22"/>
        <v>0</v>
      </c>
      <c r="L45" s="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2"/>
        <v>0</v>
      </c>
      <c r="S45" s="3">
        <f t="shared" si="22"/>
        <v>0</v>
      </c>
      <c r="T45" s="3">
        <f t="shared" si="22"/>
        <v>0</v>
      </c>
      <c r="U45" s="3">
        <f t="shared" si="22"/>
        <v>0</v>
      </c>
      <c r="V45" s="3">
        <f t="shared" si="22"/>
        <v>0</v>
      </c>
      <c r="W45" s="3">
        <f t="shared" si="22"/>
        <v>0</v>
      </c>
      <c r="X45" s="3">
        <f t="shared" si="22"/>
        <v>0</v>
      </c>
      <c r="Y45" s="3">
        <f t="shared" si="22"/>
        <v>0</v>
      </c>
      <c r="Z45" s="3">
        <f t="shared" si="22"/>
        <v>0</v>
      </c>
      <c r="AA45" s="3">
        <f t="shared" si="22"/>
        <v>0</v>
      </c>
      <c r="AB45" s="3">
        <f t="shared" si="22"/>
        <v>0</v>
      </c>
      <c r="AC45" s="3">
        <f t="shared" si="22"/>
        <v>0</v>
      </c>
      <c r="AD45" s="3">
        <f t="shared" si="22"/>
        <v>0</v>
      </c>
      <c r="AE45" s="3">
        <f t="shared" si="22"/>
        <v>0</v>
      </c>
      <c r="AF45" s="3">
        <f t="shared" si="22"/>
        <v>0</v>
      </c>
      <c r="AG45" s="3">
        <f t="shared" si="22"/>
        <v>0</v>
      </c>
      <c r="AH45" s="3">
        <f t="shared" si="22"/>
        <v>0</v>
      </c>
      <c r="AI45" s="3">
        <f t="shared" si="22"/>
        <v>0</v>
      </c>
      <c r="AJ45" s="3">
        <f t="shared" si="22"/>
        <v>0</v>
      </c>
      <c r="AK45" s="3">
        <f t="shared" si="22"/>
        <v>0</v>
      </c>
      <c r="AL45" s="3">
        <f t="shared" si="22"/>
        <v>0</v>
      </c>
      <c r="AM45" s="3">
        <f t="shared" si="22"/>
        <v>0</v>
      </c>
      <c r="AN45" s="3">
        <f t="shared" si="22"/>
        <v>0</v>
      </c>
      <c r="AO45" s="3">
        <f t="shared" si="22"/>
        <v>0</v>
      </c>
      <c r="AP45" s="3">
        <f t="shared" si="22"/>
        <v>0</v>
      </c>
      <c r="AQ45" s="3">
        <f t="shared" si="22"/>
        <v>0</v>
      </c>
      <c r="AR45" s="3">
        <f t="shared" si="22"/>
        <v>0</v>
      </c>
      <c r="AS45" s="3">
        <f t="shared" si="22"/>
        <v>0</v>
      </c>
      <c r="AT45" s="3">
        <f t="shared" si="22"/>
        <v>0</v>
      </c>
      <c r="AU45" s="3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</row>
    <row r="46" spans="2:66" x14ac:dyDescent="0.35">
      <c r="B46" t="s">
        <v>18</v>
      </c>
      <c r="C46" s="2">
        <v>7.0000000000000007E-2</v>
      </c>
      <c r="D46" s="2">
        <v>7.0000000000000007E-2</v>
      </c>
      <c r="E46" s="2">
        <v>7.0000000000000007E-2</v>
      </c>
      <c r="F46" s="2">
        <v>7.0000000000000007E-2</v>
      </c>
      <c r="G46" s="2">
        <v>7.0000000000000007E-2</v>
      </c>
      <c r="H46" s="2">
        <v>7.0000000000000007E-2</v>
      </c>
      <c r="I46" s="2">
        <v>7.0000000000000007E-2</v>
      </c>
      <c r="J46" s="2">
        <v>7.0000000000000007E-2</v>
      </c>
      <c r="K46" s="2">
        <v>7.0000000000000007E-2</v>
      </c>
      <c r="L46" s="2">
        <v>7.0000000000000007E-2</v>
      </c>
      <c r="M46" s="2">
        <v>7.0000000000000007E-2</v>
      </c>
      <c r="N46" s="2">
        <v>7.0000000000000007E-2</v>
      </c>
      <c r="O46" s="2">
        <v>7.0000000000000007E-2</v>
      </c>
      <c r="P46" s="2">
        <v>7.0000000000000007E-2</v>
      </c>
      <c r="Q46" s="2">
        <v>7.0000000000000007E-2</v>
      </c>
      <c r="R46" s="2">
        <v>7.0000000000000007E-2</v>
      </c>
      <c r="S46" s="2">
        <v>7.0000000000000007E-2</v>
      </c>
      <c r="T46" s="2">
        <v>7.0000000000000007E-2</v>
      </c>
      <c r="U46" s="2">
        <v>7.0000000000000007E-2</v>
      </c>
      <c r="V46" s="2">
        <v>7.0000000000000007E-2</v>
      </c>
      <c r="W46" s="2">
        <v>7.0000000000000007E-2</v>
      </c>
      <c r="X46" s="2">
        <v>7.0000000000000007E-2</v>
      </c>
      <c r="Y46" s="2">
        <v>7.0000000000000007E-2</v>
      </c>
      <c r="Z46" s="2">
        <v>7.0000000000000007E-2</v>
      </c>
      <c r="AA46" s="2">
        <v>7.0000000000000007E-2</v>
      </c>
      <c r="AB46" s="2">
        <v>7.0000000000000007E-2</v>
      </c>
      <c r="AC46" s="2">
        <v>7.0000000000000007E-2</v>
      </c>
      <c r="AD46" s="2">
        <v>7.0000000000000007E-2</v>
      </c>
      <c r="AE46" s="2">
        <v>7.0000000000000007E-2</v>
      </c>
      <c r="AF46" s="2">
        <v>7.0000000000000007E-2</v>
      </c>
      <c r="AG46" s="2">
        <v>7.0000000000000007E-2</v>
      </c>
      <c r="AH46" s="2">
        <v>7.0000000000000007E-2</v>
      </c>
      <c r="AI46" s="2">
        <v>7.0000000000000007E-2</v>
      </c>
      <c r="AJ46" s="2">
        <v>7.0000000000000007E-2</v>
      </c>
      <c r="AK46" s="2">
        <v>7.0000000000000007E-2</v>
      </c>
      <c r="AL46" s="2">
        <v>7.0000000000000007E-2</v>
      </c>
      <c r="AM46" s="2">
        <v>7.0000000000000007E-2</v>
      </c>
      <c r="AN46" s="2">
        <v>7.0000000000000007E-2</v>
      </c>
      <c r="AO46" s="2">
        <v>7.0000000000000007E-2</v>
      </c>
      <c r="AP46" s="2">
        <v>7.0000000000000007E-2</v>
      </c>
      <c r="AQ46" s="2">
        <v>7.0000000000000007E-2</v>
      </c>
      <c r="AR46" s="2">
        <v>7.0000000000000007E-2</v>
      </c>
      <c r="AS46" s="2">
        <v>7.0000000000000007E-2</v>
      </c>
      <c r="AT46" s="2">
        <v>7.0000000000000007E-2</v>
      </c>
      <c r="AU46" s="2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2:66" x14ac:dyDescent="0.35">
      <c r="B47" t="s">
        <v>17</v>
      </c>
      <c r="C47" s="6">
        <f>C44*(C46)+C45*(C46/2)</f>
        <v>0</v>
      </c>
      <c r="D47" s="6">
        <f t="shared" ref="D47:AT47" si="23">D44*(D46)+D45*(D46/2)</f>
        <v>0</v>
      </c>
      <c r="E47" s="6">
        <f t="shared" si="23"/>
        <v>0</v>
      </c>
      <c r="F47" s="6">
        <f t="shared" si="23"/>
        <v>0</v>
      </c>
      <c r="G47" s="6">
        <f t="shared" si="23"/>
        <v>0</v>
      </c>
      <c r="H47" s="6">
        <f t="shared" si="23"/>
        <v>0</v>
      </c>
      <c r="I47" s="6">
        <f t="shared" si="23"/>
        <v>0</v>
      </c>
      <c r="J47" s="6">
        <f t="shared" si="23"/>
        <v>0</v>
      </c>
      <c r="K47" s="6">
        <f t="shared" si="23"/>
        <v>0</v>
      </c>
      <c r="L47" s="6">
        <f t="shared" si="23"/>
        <v>0</v>
      </c>
      <c r="M47" s="6">
        <f t="shared" si="23"/>
        <v>0</v>
      </c>
      <c r="N47" s="6">
        <f t="shared" si="23"/>
        <v>0</v>
      </c>
      <c r="O47" s="6">
        <f t="shared" si="23"/>
        <v>0</v>
      </c>
      <c r="P47" s="6">
        <f t="shared" si="23"/>
        <v>0</v>
      </c>
      <c r="Q47" s="6">
        <f t="shared" si="23"/>
        <v>0</v>
      </c>
      <c r="R47" s="6">
        <f t="shared" si="23"/>
        <v>0</v>
      </c>
      <c r="S47" s="6">
        <f t="shared" si="23"/>
        <v>0</v>
      </c>
      <c r="T47" s="6">
        <f t="shared" si="23"/>
        <v>0</v>
      </c>
      <c r="U47" s="6">
        <f t="shared" si="23"/>
        <v>0</v>
      </c>
      <c r="V47" s="6">
        <f t="shared" si="23"/>
        <v>0</v>
      </c>
      <c r="W47" s="6">
        <f t="shared" si="23"/>
        <v>0</v>
      </c>
      <c r="X47" s="6">
        <f t="shared" si="23"/>
        <v>0</v>
      </c>
      <c r="Y47" s="6">
        <f t="shared" si="23"/>
        <v>0</v>
      </c>
      <c r="Z47" s="6">
        <f t="shared" si="23"/>
        <v>0</v>
      </c>
      <c r="AA47" s="6">
        <f t="shared" si="23"/>
        <v>0</v>
      </c>
      <c r="AB47" s="6">
        <f t="shared" si="23"/>
        <v>0</v>
      </c>
      <c r="AC47" s="6">
        <f t="shared" si="23"/>
        <v>0</v>
      </c>
      <c r="AD47" s="6">
        <f t="shared" si="23"/>
        <v>0</v>
      </c>
      <c r="AE47" s="6">
        <f t="shared" si="23"/>
        <v>0</v>
      </c>
      <c r="AF47" s="6">
        <f t="shared" si="23"/>
        <v>0</v>
      </c>
      <c r="AG47" s="6">
        <f t="shared" si="23"/>
        <v>0</v>
      </c>
      <c r="AH47" s="6">
        <f t="shared" si="23"/>
        <v>0</v>
      </c>
      <c r="AI47" s="6">
        <f t="shared" si="23"/>
        <v>0</v>
      </c>
      <c r="AJ47" s="6">
        <f t="shared" si="23"/>
        <v>0</v>
      </c>
      <c r="AK47" s="6">
        <f t="shared" si="23"/>
        <v>0</v>
      </c>
      <c r="AL47" s="6">
        <f t="shared" si="23"/>
        <v>0</v>
      </c>
      <c r="AM47" s="6">
        <f t="shared" si="23"/>
        <v>0</v>
      </c>
      <c r="AN47" s="6">
        <f t="shared" si="23"/>
        <v>0</v>
      </c>
      <c r="AO47" s="6">
        <f t="shared" si="23"/>
        <v>0</v>
      </c>
      <c r="AP47" s="6">
        <f t="shared" si="23"/>
        <v>0</v>
      </c>
      <c r="AQ47" s="6">
        <f t="shared" si="23"/>
        <v>0</v>
      </c>
      <c r="AR47" s="6">
        <f t="shared" si="23"/>
        <v>0</v>
      </c>
      <c r="AS47" s="6">
        <f t="shared" si="23"/>
        <v>0</v>
      </c>
      <c r="AT47" s="6">
        <f t="shared" si="23"/>
        <v>0</v>
      </c>
      <c r="AU47" s="6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2:66" x14ac:dyDescent="0.35">
      <c r="B48" t="s">
        <v>19</v>
      </c>
      <c r="C48" s="7">
        <f t="shared" ref="C48:AT48" si="24">C44+C45+C47</f>
        <v>0</v>
      </c>
      <c r="D48" s="7">
        <f t="shared" si="24"/>
        <v>0</v>
      </c>
      <c r="E48" s="7">
        <f t="shared" si="24"/>
        <v>0</v>
      </c>
      <c r="F48" s="7">
        <f t="shared" si="24"/>
        <v>0</v>
      </c>
      <c r="G48" s="7">
        <f t="shared" si="24"/>
        <v>0</v>
      </c>
      <c r="H48" s="7">
        <f t="shared" si="24"/>
        <v>0</v>
      </c>
      <c r="I48" s="7">
        <f t="shared" si="24"/>
        <v>0</v>
      </c>
      <c r="J48" s="7">
        <f t="shared" si="24"/>
        <v>0</v>
      </c>
      <c r="K48" s="7">
        <f t="shared" si="24"/>
        <v>0</v>
      </c>
      <c r="L48" s="7">
        <f t="shared" si="24"/>
        <v>0</v>
      </c>
      <c r="M48" s="7">
        <f t="shared" si="24"/>
        <v>0</v>
      </c>
      <c r="N48" s="7">
        <f t="shared" si="24"/>
        <v>0</v>
      </c>
      <c r="O48" s="7">
        <f t="shared" si="24"/>
        <v>0</v>
      </c>
      <c r="P48" s="7">
        <f t="shared" si="24"/>
        <v>0</v>
      </c>
      <c r="Q48" s="7">
        <f t="shared" si="24"/>
        <v>0</v>
      </c>
      <c r="R48" s="7">
        <f t="shared" si="24"/>
        <v>0</v>
      </c>
      <c r="S48" s="7">
        <f t="shared" si="24"/>
        <v>0</v>
      </c>
      <c r="T48" s="7">
        <f t="shared" si="24"/>
        <v>0</v>
      </c>
      <c r="U48" s="7">
        <f t="shared" si="24"/>
        <v>0</v>
      </c>
      <c r="V48" s="7">
        <f t="shared" si="24"/>
        <v>0</v>
      </c>
      <c r="W48" s="7">
        <f t="shared" si="24"/>
        <v>0</v>
      </c>
      <c r="X48" s="7">
        <f t="shared" si="24"/>
        <v>0</v>
      </c>
      <c r="Y48" s="7">
        <f t="shared" si="24"/>
        <v>0</v>
      </c>
      <c r="Z48" s="7">
        <f t="shared" si="24"/>
        <v>0</v>
      </c>
      <c r="AA48" s="7">
        <f t="shared" si="24"/>
        <v>0</v>
      </c>
      <c r="AB48" s="7">
        <f t="shared" si="24"/>
        <v>0</v>
      </c>
      <c r="AC48" s="7">
        <f t="shared" si="24"/>
        <v>0</v>
      </c>
      <c r="AD48" s="7">
        <f t="shared" si="24"/>
        <v>0</v>
      </c>
      <c r="AE48" s="7">
        <f t="shared" si="24"/>
        <v>0</v>
      </c>
      <c r="AF48" s="7">
        <f t="shared" si="24"/>
        <v>0</v>
      </c>
      <c r="AG48" s="7">
        <f t="shared" si="24"/>
        <v>0</v>
      </c>
      <c r="AH48" s="7">
        <f t="shared" si="24"/>
        <v>0</v>
      </c>
      <c r="AI48" s="7">
        <f t="shared" si="24"/>
        <v>0</v>
      </c>
      <c r="AJ48" s="7">
        <f t="shared" si="24"/>
        <v>0</v>
      </c>
      <c r="AK48" s="7">
        <f t="shared" si="24"/>
        <v>0</v>
      </c>
      <c r="AL48" s="7">
        <f t="shared" si="24"/>
        <v>0</v>
      </c>
      <c r="AM48" s="7">
        <f t="shared" si="24"/>
        <v>0</v>
      </c>
      <c r="AN48" s="7">
        <f t="shared" si="24"/>
        <v>0</v>
      </c>
      <c r="AO48" s="7">
        <f t="shared" si="24"/>
        <v>0</v>
      </c>
      <c r="AP48" s="7">
        <f t="shared" si="24"/>
        <v>0</v>
      </c>
      <c r="AQ48" s="7">
        <f t="shared" si="24"/>
        <v>0</v>
      </c>
      <c r="AR48" s="7">
        <f t="shared" si="24"/>
        <v>0</v>
      </c>
      <c r="AS48" s="7">
        <f t="shared" si="24"/>
        <v>0</v>
      </c>
      <c r="AT48" s="7">
        <f t="shared" si="24"/>
        <v>0</v>
      </c>
      <c r="AU48" s="7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2:66" x14ac:dyDescent="0.35"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2:66" x14ac:dyDescent="0.35">
      <c r="B50" s="1" t="s">
        <v>35</v>
      </c>
      <c r="C50" s="1"/>
    </row>
    <row r="51" spans="2:66" x14ac:dyDescent="0.35">
      <c r="B51" t="s">
        <v>15</v>
      </c>
      <c r="C51" s="4">
        <v>0</v>
      </c>
      <c r="D51" s="7">
        <f t="shared" ref="D51:AT51" si="25">C55</f>
        <v>0</v>
      </c>
      <c r="E51" s="7">
        <f t="shared" si="25"/>
        <v>0</v>
      </c>
      <c r="F51" s="7">
        <f t="shared" si="25"/>
        <v>0</v>
      </c>
      <c r="G51" s="7">
        <f t="shared" si="25"/>
        <v>0</v>
      </c>
      <c r="H51" s="7">
        <f t="shared" si="25"/>
        <v>0</v>
      </c>
      <c r="I51" s="7">
        <f t="shared" si="25"/>
        <v>0</v>
      </c>
      <c r="J51" s="7">
        <f t="shared" si="25"/>
        <v>0</v>
      </c>
      <c r="K51" s="7">
        <f t="shared" si="25"/>
        <v>0</v>
      </c>
      <c r="L51" s="7">
        <f t="shared" si="25"/>
        <v>0</v>
      </c>
      <c r="M51" s="7">
        <f t="shared" si="25"/>
        <v>0</v>
      </c>
      <c r="N51" s="7">
        <f t="shared" si="25"/>
        <v>0</v>
      </c>
      <c r="O51" s="7">
        <f t="shared" si="25"/>
        <v>0</v>
      </c>
      <c r="P51" s="7">
        <f t="shared" si="25"/>
        <v>0</v>
      </c>
      <c r="Q51" s="7">
        <f t="shared" si="25"/>
        <v>0</v>
      </c>
      <c r="R51" s="7">
        <f t="shared" si="25"/>
        <v>0</v>
      </c>
      <c r="S51" s="7">
        <f t="shared" si="25"/>
        <v>0</v>
      </c>
      <c r="T51" s="7">
        <f t="shared" si="25"/>
        <v>0</v>
      </c>
      <c r="U51" s="7">
        <f t="shared" si="25"/>
        <v>0</v>
      </c>
      <c r="V51" s="7">
        <f t="shared" si="25"/>
        <v>0</v>
      </c>
      <c r="W51" s="7">
        <f t="shared" si="25"/>
        <v>0</v>
      </c>
      <c r="X51" s="7">
        <f t="shared" si="25"/>
        <v>0</v>
      </c>
      <c r="Y51" s="7">
        <f t="shared" si="25"/>
        <v>0</v>
      </c>
      <c r="Z51" s="7">
        <f t="shared" si="25"/>
        <v>0</v>
      </c>
      <c r="AA51" s="7">
        <f t="shared" si="25"/>
        <v>0</v>
      </c>
      <c r="AB51" s="7">
        <f t="shared" si="25"/>
        <v>0</v>
      </c>
      <c r="AC51" s="7">
        <f t="shared" si="25"/>
        <v>0</v>
      </c>
      <c r="AD51" s="7">
        <f t="shared" si="25"/>
        <v>0</v>
      </c>
      <c r="AE51" s="7">
        <f t="shared" si="25"/>
        <v>0</v>
      </c>
      <c r="AF51" s="7">
        <f t="shared" si="25"/>
        <v>0</v>
      </c>
      <c r="AG51" s="7">
        <f t="shared" si="25"/>
        <v>0</v>
      </c>
      <c r="AH51" s="7">
        <f t="shared" si="25"/>
        <v>0</v>
      </c>
      <c r="AI51" s="7">
        <f t="shared" si="25"/>
        <v>0</v>
      </c>
      <c r="AJ51" s="7">
        <f t="shared" si="25"/>
        <v>0</v>
      </c>
      <c r="AK51" s="7">
        <f t="shared" si="25"/>
        <v>0</v>
      </c>
      <c r="AL51" s="7">
        <f t="shared" si="25"/>
        <v>0</v>
      </c>
      <c r="AM51" s="7">
        <f t="shared" si="25"/>
        <v>0</v>
      </c>
      <c r="AN51" s="7">
        <f t="shared" si="25"/>
        <v>0</v>
      </c>
      <c r="AO51" s="7">
        <f t="shared" si="25"/>
        <v>0</v>
      </c>
      <c r="AP51" s="7">
        <f t="shared" si="25"/>
        <v>0</v>
      </c>
      <c r="AQ51" s="7">
        <f t="shared" si="25"/>
        <v>0</v>
      </c>
      <c r="AR51" s="7">
        <f t="shared" si="25"/>
        <v>0</v>
      </c>
      <c r="AS51" s="7">
        <f t="shared" si="25"/>
        <v>0</v>
      </c>
      <c r="AT51" s="7">
        <f t="shared" si="25"/>
        <v>0</v>
      </c>
    </row>
    <row r="52" spans="2:66" x14ac:dyDescent="0.35">
      <c r="B52" t="s">
        <v>16</v>
      </c>
      <c r="C52" s="3">
        <f t="shared" ref="C52:AT52" si="26">C16</f>
        <v>0</v>
      </c>
      <c r="D52" s="3">
        <f t="shared" si="26"/>
        <v>0</v>
      </c>
      <c r="E52" s="3">
        <f t="shared" si="26"/>
        <v>0</v>
      </c>
      <c r="F52" s="3">
        <f t="shared" si="26"/>
        <v>0</v>
      </c>
      <c r="G52" s="3">
        <f t="shared" si="26"/>
        <v>0</v>
      </c>
      <c r="H52" s="3">
        <f t="shared" si="26"/>
        <v>0</v>
      </c>
      <c r="I52" s="3">
        <f t="shared" si="26"/>
        <v>0</v>
      </c>
      <c r="J52" s="3">
        <f t="shared" si="26"/>
        <v>0</v>
      </c>
      <c r="K52" s="3">
        <f t="shared" si="26"/>
        <v>0</v>
      </c>
      <c r="L52" s="3">
        <f t="shared" si="26"/>
        <v>0</v>
      </c>
      <c r="M52" s="3">
        <f t="shared" si="26"/>
        <v>0</v>
      </c>
      <c r="N52" s="3">
        <f t="shared" si="26"/>
        <v>0</v>
      </c>
      <c r="O52" s="3">
        <f t="shared" si="26"/>
        <v>0</v>
      </c>
      <c r="P52" s="3">
        <f t="shared" si="26"/>
        <v>0</v>
      </c>
      <c r="Q52" s="3">
        <f t="shared" si="26"/>
        <v>0</v>
      </c>
      <c r="R52" s="3">
        <f t="shared" si="26"/>
        <v>0</v>
      </c>
      <c r="S52" s="3">
        <f t="shared" si="26"/>
        <v>0</v>
      </c>
      <c r="T52" s="3">
        <f t="shared" si="26"/>
        <v>0</v>
      </c>
      <c r="U52" s="3">
        <f t="shared" si="26"/>
        <v>0</v>
      </c>
      <c r="V52" s="3">
        <f t="shared" si="26"/>
        <v>0</v>
      </c>
      <c r="W52" s="3">
        <f t="shared" si="26"/>
        <v>0</v>
      </c>
      <c r="X52" s="3">
        <f t="shared" si="26"/>
        <v>0</v>
      </c>
      <c r="Y52" s="3">
        <f t="shared" si="26"/>
        <v>0</v>
      </c>
      <c r="Z52" s="3">
        <f t="shared" si="26"/>
        <v>0</v>
      </c>
      <c r="AA52" s="3">
        <f t="shared" si="26"/>
        <v>0</v>
      </c>
      <c r="AB52" s="3">
        <f t="shared" si="26"/>
        <v>0</v>
      </c>
      <c r="AC52" s="3">
        <f t="shared" si="26"/>
        <v>0</v>
      </c>
      <c r="AD52" s="3">
        <f t="shared" si="26"/>
        <v>0</v>
      </c>
      <c r="AE52" s="3">
        <f t="shared" si="26"/>
        <v>0</v>
      </c>
      <c r="AF52" s="3">
        <f t="shared" si="26"/>
        <v>0</v>
      </c>
      <c r="AG52" s="3">
        <f t="shared" si="26"/>
        <v>0</v>
      </c>
      <c r="AH52" s="3">
        <f t="shared" si="26"/>
        <v>0</v>
      </c>
      <c r="AI52" s="3">
        <f t="shared" si="26"/>
        <v>0</v>
      </c>
      <c r="AJ52" s="3">
        <f t="shared" si="26"/>
        <v>0</v>
      </c>
      <c r="AK52" s="3">
        <f t="shared" si="26"/>
        <v>0</v>
      </c>
      <c r="AL52" s="3">
        <f t="shared" si="26"/>
        <v>0</v>
      </c>
      <c r="AM52" s="3">
        <f t="shared" si="26"/>
        <v>0</v>
      </c>
      <c r="AN52" s="3">
        <f t="shared" si="26"/>
        <v>0</v>
      </c>
      <c r="AO52" s="3">
        <f t="shared" si="26"/>
        <v>0</v>
      </c>
      <c r="AP52" s="3">
        <f t="shared" si="26"/>
        <v>0</v>
      </c>
      <c r="AQ52" s="3">
        <f t="shared" si="26"/>
        <v>0</v>
      </c>
      <c r="AR52" s="3">
        <f t="shared" si="26"/>
        <v>0</v>
      </c>
      <c r="AS52" s="3">
        <f t="shared" si="26"/>
        <v>0</v>
      </c>
      <c r="AT52" s="3">
        <f t="shared" si="26"/>
        <v>0</v>
      </c>
    </row>
    <row r="53" spans="2:66" x14ac:dyDescent="0.35">
      <c r="B53" t="s">
        <v>18</v>
      </c>
      <c r="C53" s="11">
        <f>C46</f>
        <v>7.0000000000000007E-2</v>
      </c>
      <c r="D53" s="11">
        <f t="shared" ref="D53:AT53" si="27">D46</f>
        <v>7.0000000000000007E-2</v>
      </c>
      <c r="E53" s="11">
        <f t="shared" si="27"/>
        <v>7.0000000000000007E-2</v>
      </c>
      <c r="F53" s="11">
        <f t="shared" si="27"/>
        <v>7.0000000000000007E-2</v>
      </c>
      <c r="G53" s="11">
        <f t="shared" si="27"/>
        <v>7.0000000000000007E-2</v>
      </c>
      <c r="H53" s="11">
        <f t="shared" si="27"/>
        <v>7.0000000000000007E-2</v>
      </c>
      <c r="I53" s="11">
        <f t="shared" si="27"/>
        <v>7.0000000000000007E-2</v>
      </c>
      <c r="J53" s="11">
        <f t="shared" si="27"/>
        <v>7.0000000000000007E-2</v>
      </c>
      <c r="K53" s="11">
        <f t="shared" si="27"/>
        <v>7.0000000000000007E-2</v>
      </c>
      <c r="L53" s="11">
        <f t="shared" si="27"/>
        <v>7.0000000000000007E-2</v>
      </c>
      <c r="M53" s="11">
        <f t="shared" si="27"/>
        <v>7.0000000000000007E-2</v>
      </c>
      <c r="N53" s="11">
        <f t="shared" si="27"/>
        <v>7.0000000000000007E-2</v>
      </c>
      <c r="O53" s="11">
        <f t="shared" si="27"/>
        <v>7.0000000000000007E-2</v>
      </c>
      <c r="P53" s="11">
        <f t="shared" si="27"/>
        <v>7.0000000000000007E-2</v>
      </c>
      <c r="Q53" s="11">
        <f t="shared" si="27"/>
        <v>7.0000000000000007E-2</v>
      </c>
      <c r="R53" s="11">
        <f t="shared" si="27"/>
        <v>7.0000000000000007E-2</v>
      </c>
      <c r="S53" s="11">
        <f t="shared" si="27"/>
        <v>7.0000000000000007E-2</v>
      </c>
      <c r="T53" s="11">
        <f t="shared" si="27"/>
        <v>7.0000000000000007E-2</v>
      </c>
      <c r="U53" s="11">
        <f t="shared" si="27"/>
        <v>7.0000000000000007E-2</v>
      </c>
      <c r="V53" s="11">
        <f t="shared" si="27"/>
        <v>7.0000000000000007E-2</v>
      </c>
      <c r="W53" s="11">
        <f t="shared" si="27"/>
        <v>7.0000000000000007E-2</v>
      </c>
      <c r="X53" s="11">
        <f t="shared" si="27"/>
        <v>7.0000000000000007E-2</v>
      </c>
      <c r="Y53" s="11">
        <f t="shared" si="27"/>
        <v>7.0000000000000007E-2</v>
      </c>
      <c r="Z53" s="11">
        <f t="shared" si="27"/>
        <v>7.0000000000000007E-2</v>
      </c>
      <c r="AA53" s="11">
        <f t="shared" si="27"/>
        <v>7.0000000000000007E-2</v>
      </c>
      <c r="AB53" s="11">
        <f t="shared" si="27"/>
        <v>7.0000000000000007E-2</v>
      </c>
      <c r="AC53" s="11">
        <f t="shared" si="27"/>
        <v>7.0000000000000007E-2</v>
      </c>
      <c r="AD53" s="11">
        <f t="shared" si="27"/>
        <v>7.0000000000000007E-2</v>
      </c>
      <c r="AE53" s="11">
        <f t="shared" si="27"/>
        <v>7.0000000000000007E-2</v>
      </c>
      <c r="AF53" s="11">
        <f t="shared" si="27"/>
        <v>7.0000000000000007E-2</v>
      </c>
      <c r="AG53" s="11">
        <f t="shared" si="27"/>
        <v>7.0000000000000007E-2</v>
      </c>
      <c r="AH53" s="11">
        <f t="shared" si="27"/>
        <v>7.0000000000000007E-2</v>
      </c>
      <c r="AI53" s="11">
        <f t="shared" si="27"/>
        <v>7.0000000000000007E-2</v>
      </c>
      <c r="AJ53" s="11">
        <f t="shared" si="27"/>
        <v>7.0000000000000007E-2</v>
      </c>
      <c r="AK53" s="11">
        <f t="shared" si="27"/>
        <v>7.0000000000000007E-2</v>
      </c>
      <c r="AL53" s="11">
        <f t="shared" si="27"/>
        <v>7.0000000000000007E-2</v>
      </c>
      <c r="AM53" s="11">
        <f t="shared" si="27"/>
        <v>7.0000000000000007E-2</v>
      </c>
      <c r="AN53" s="11">
        <f t="shared" si="27"/>
        <v>7.0000000000000007E-2</v>
      </c>
      <c r="AO53" s="11">
        <f t="shared" si="27"/>
        <v>7.0000000000000007E-2</v>
      </c>
      <c r="AP53" s="11">
        <f t="shared" si="27"/>
        <v>7.0000000000000007E-2</v>
      </c>
      <c r="AQ53" s="11">
        <f t="shared" si="27"/>
        <v>7.0000000000000007E-2</v>
      </c>
      <c r="AR53" s="11">
        <f t="shared" si="27"/>
        <v>7.0000000000000007E-2</v>
      </c>
      <c r="AS53" s="11">
        <f t="shared" si="27"/>
        <v>7.0000000000000007E-2</v>
      </c>
      <c r="AT53" s="11">
        <f t="shared" si="27"/>
        <v>7.0000000000000007E-2</v>
      </c>
    </row>
    <row r="54" spans="2:66" x14ac:dyDescent="0.35">
      <c r="B54" t="s">
        <v>17</v>
      </c>
      <c r="C54" s="6">
        <f>C51*(C53)+C52*(C53/2)</f>
        <v>0</v>
      </c>
      <c r="D54" s="6">
        <f t="shared" ref="D54:AT54" si="28">D51*(D53)+D52*(D53/2)</f>
        <v>0</v>
      </c>
      <c r="E54" s="6">
        <f t="shared" si="28"/>
        <v>0</v>
      </c>
      <c r="F54" s="6">
        <f t="shared" si="28"/>
        <v>0</v>
      </c>
      <c r="G54" s="6">
        <f t="shared" si="28"/>
        <v>0</v>
      </c>
      <c r="H54" s="6">
        <f t="shared" si="28"/>
        <v>0</v>
      </c>
      <c r="I54" s="6">
        <f t="shared" si="28"/>
        <v>0</v>
      </c>
      <c r="J54" s="6">
        <f t="shared" si="28"/>
        <v>0</v>
      </c>
      <c r="K54" s="6">
        <f t="shared" si="28"/>
        <v>0</v>
      </c>
      <c r="L54" s="6">
        <f t="shared" si="28"/>
        <v>0</v>
      </c>
      <c r="M54" s="6">
        <f t="shared" si="28"/>
        <v>0</v>
      </c>
      <c r="N54" s="6">
        <f t="shared" si="28"/>
        <v>0</v>
      </c>
      <c r="O54" s="6">
        <f t="shared" si="28"/>
        <v>0</v>
      </c>
      <c r="P54" s="6">
        <f t="shared" si="28"/>
        <v>0</v>
      </c>
      <c r="Q54" s="6">
        <f t="shared" si="28"/>
        <v>0</v>
      </c>
      <c r="R54" s="6">
        <f t="shared" si="28"/>
        <v>0</v>
      </c>
      <c r="S54" s="6">
        <f t="shared" si="28"/>
        <v>0</v>
      </c>
      <c r="T54" s="6">
        <f t="shared" si="28"/>
        <v>0</v>
      </c>
      <c r="U54" s="6">
        <f t="shared" si="28"/>
        <v>0</v>
      </c>
      <c r="V54" s="6">
        <f t="shared" si="28"/>
        <v>0</v>
      </c>
      <c r="W54" s="6">
        <f t="shared" si="28"/>
        <v>0</v>
      </c>
      <c r="X54" s="6">
        <f t="shared" si="28"/>
        <v>0</v>
      </c>
      <c r="Y54" s="6">
        <f t="shared" si="28"/>
        <v>0</v>
      </c>
      <c r="Z54" s="6">
        <f t="shared" si="28"/>
        <v>0</v>
      </c>
      <c r="AA54" s="6">
        <f t="shared" si="28"/>
        <v>0</v>
      </c>
      <c r="AB54" s="6">
        <f t="shared" si="28"/>
        <v>0</v>
      </c>
      <c r="AC54" s="6">
        <f t="shared" si="28"/>
        <v>0</v>
      </c>
      <c r="AD54" s="6">
        <f t="shared" si="28"/>
        <v>0</v>
      </c>
      <c r="AE54" s="6">
        <f t="shared" si="28"/>
        <v>0</v>
      </c>
      <c r="AF54" s="6">
        <f t="shared" si="28"/>
        <v>0</v>
      </c>
      <c r="AG54" s="6">
        <f t="shared" si="28"/>
        <v>0</v>
      </c>
      <c r="AH54" s="6">
        <f t="shared" si="28"/>
        <v>0</v>
      </c>
      <c r="AI54" s="6">
        <f t="shared" si="28"/>
        <v>0</v>
      </c>
      <c r="AJ54" s="6">
        <f t="shared" si="28"/>
        <v>0</v>
      </c>
      <c r="AK54" s="6">
        <f t="shared" si="28"/>
        <v>0</v>
      </c>
      <c r="AL54" s="6">
        <f t="shared" si="28"/>
        <v>0</v>
      </c>
      <c r="AM54" s="6">
        <f t="shared" si="28"/>
        <v>0</v>
      </c>
      <c r="AN54" s="6">
        <f t="shared" si="28"/>
        <v>0</v>
      </c>
      <c r="AO54" s="6">
        <f t="shared" si="28"/>
        <v>0</v>
      </c>
      <c r="AP54" s="6">
        <f t="shared" si="28"/>
        <v>0</v>
      </c>
      <c r="AQ54" s="6">
        <f t="shared" si="28"/>
        <v>0</v>
      </c>
      <c r="AR54" s="6">
        <f t="shared" si="28"/>
        <v>0</v>
      </c>
      <c r="AS54" s="6">
        <f t="shared" si="28"/>
        <v>0</v>
      </c>
      <c r="AT54" s="6">
        <f t="shared" si="28"/>
        <v>0</v>
      </c>
    </row>
    <row r="55" spans="2:66" x14ac:dyDescent="0.35">
      <c r="B55" t="s">
        <v>19</v>
      </c>
      <c r="C55" s="7">
        <f>C51+C52+C54</f>
        <v>0</v>
      </c>
      <c r="D55" s="7">
        <f t="shared" ref="D55:AT55" si="29">D51+D52+D54</f>
        <v>0</v>
      </c>
      <c r="E55" s="7">
        <f t="shared" si="29"/>
        <v>0</v>
      </c>
      <c r="F55" s="7">
        <f t="shared" si="29"/>
        <v>0</v>
      </c>
      <c r="G55" s="7">
        <f t="shared" si="29"/>
        <v>0</v>
      </c>
      <c r="H55" s="7">
        <f t="shared" si="29"/>
        <v>0</v>
      </c>
      <c r="I55" s="7">
        <f t="shared" si="29"/>
        <v>0</v>
      </c>
      <c r="J55" s="7">
        <f t="shared" si="29"/>
        <v>0</v>
      </c>
      <c r="K55" s="7">
        <f t="shared" si="29"/>
        <v>0</v>
      </c>
      <c r="L55" s="7">
        <f t="shared" si="29"/>
        <v>0</v>
      </c>
      <c r="M55" s="7">
        <f t="shared" si="29"/>
        <v>0</v>
      </c>
      <c r="N55" s="7">
        <f t="shared" si="29"/>
        <v>0</v>
      </c>
      <c r="O55" s="7">
        <f t="shared" si="29"/>
        <v>0</v>
      </c>
      <c r="P55" s="7">
        <f t="shared" si="29"/>
        <v>0</v>
      </c>
      <c r="Q55" s="7">
        <f t="shared" si="29"/>
        <v>0</v>
      </c>
      <c r="R55" s="7">
        <f t="shared" si="29"/>
        <v>0</v>
      </c>
      <c r="S55" s="7">
        <f t="shared" si="29"/>
        <v>0</v>
      </c>
      <c r="T55" s="7">
        <f t="shared" si="29"/>
        <v>0</v>
      </c>
      <c r="U55" s="7">
        <f t="shared" si="29"/>
        <v>0</v>
      </c>
      <c r="V55" s="7">
        <f t="shared" si="29"/>
        <v>0</v>
      </c>
      <c r="W55" s="7">
        <f t="shared" si="29"/>
        <v>0</v>
      </c>
      <c r="X55" s="7">
        <f t="shared" si="29"/>
        <v>0</v>
      </c>
      <c r="Y55" s="7">
        <f t="shared" si="29"/>
        <v>0</v>
      </c>
      <c r="Z55" s="7">
        <f t="shared" si="29"/>
        <v>0</v>
      </c>
      <c r="AA55" s="7">
        <f t="shared" si="29"/>
        <v>0</v>
      </c>
      <c r="AB55" s="7">
        <f t="shared" si="29"/>
        <v>0</v>
      </c>
      <c r="AC55" s="7">
        <f t="shared" si="29"/>
        <v>0</v>
      </c>
      <c r="AD55" s="7">
        <f t="shared" si="29"/>
        <v>0</v>
      </c>
      <c r="AE55" s="7">
        <f t="shared" si="29"/>
        <v>0</v>
      </c>
      <c r="AF55" s="7">
        <f t="shared" si="29"/>
        <v>0</v>
      </c>
      <c r="AG55" s="7">
        <f t="shared" si="29"/>
        <v>0</v>
      </c>
      <c r="AH55" s="7">
        <f t="shared" si="29"/>
        <v>0</v>
      </c>
      <c r="AI55" s="7">
        <f t="shared" si="29"/>
        <v>0</v>
      </c>
      <c r="AJ55" s="7">
        <f t="shared" si="29"/>
        <v>0</v>
      </c>
      <c r="AK55" s="7">
        <f t="shared" si="29"/>
        <v>0</v>
      </c>
      <c r="AL55" s="7">
        <f t="shared" si="29"/>
        <v>0</v>
      </c>
      <c r="AM55" s="7">
        <f t="shared" si="29"/>
        <v>0</v>
      </c>
      <c r="AN55" s="7">
        <f t="shared" si="29"/>
        <v>0</v>
      </c>
      <c r="AO55" s="7">
        <f t="shared" si="29"/>
        <v>0</v>
      </c>
      <c r="AP55" s="7">
        <f t="shared" si="29"/>
        <v>0</v>
      </c>
      <c r="AQ55" s="7">
        <f t="shared" si="29"/>
        <v>0</v>
      </c>
      <c r="AR55" s="7">
        <f t="shared" si="29"/>
        <v>0</v>
      </c>
      <c r="AS55" s="7">
        <f t="shared" si="29"/>
        <v>0</v>
      </c>
      <c r="AT55" s="7">
        <f t="shared" si="29"/>
        <v>0</v>
      </c>
    </row>
    <row r="57" spans="2:66" x14ac:dyDescent="0.35">
      <c r="B57" s="1" t="s">
        <v>30</v>
      </c>
      <c r="C57" s="1"/>
    </row>
    <row r="58" spans="2:66" x14ac:dyDescent="0.35">
      <c r="B58" t="s">
        <v>15</v>
      </c>
      <c r="C58" s="4">
        <v>-30</v>
      </c>
      <c r="D58" s="7">
        <f>C62</f>
        <v>-29.788860000000003</v>
      </c>
      <c r="E58" s="7">
        <f t="shared" ref="E58:AT58" si="30">D62</f>
        <v>-27.593775756000007</v>
      </c>
      <c r="F58" s="7">
        <f t="shared" si="30"/>
        <v>-23.1948591322776</v>
      </c>
      <c r="G58" s="7">
        <f t="shared" si="30"/>
        <v>-16.578827595499948</v>
      </c>
      <c r="H58" s="7">
        <f t="shared" si="30"/>
        <v>-7.5123130513522449</v>
      </c>
      <c r="I58" s="7">
        <f t="shared" si="30"/>
        <v>2.09688744472962</v>
      </c>
      <c r="J58" s="7">
        <f t="shared" si="30"/>
        <v>14.010026621568384</v>
      </c>
      <c r="K58" s="7">
        <f t="shared" si="30"/>
        <v>27.591181211831191</v>
      </c>
      <c r="L58" s="7">
        <f t="shared" si="30"/>
        <v>42.292775121167395</v>
      </c>
      <c r="M58" s="7">
        <f t="shared" si="30"/>
        <v>58.858559690884903</v>
      </c>
      <c r="N58" s="7">
        <f t="shared" si="30"/>
        <v>77.447573982941677</v>
      </c>
      <c r="O58" s="7">
        <f t="shared" si="30"/>
        <v>90.590947996159173</v>
      </c>
      <c r="P58" s="7">
        <f t="shared" si="30"/>
        <v>105.47483650079469</v>
      </c>
      <c r="Q58" s="7">
        <f t="shared" si="30"/>
        <v>120.24578248098692</v>
      </c>
      <c r="R58" s="7">
        <f t="shared" si="30"/>
        <v>135.10576926822128</v>
      </c>
      <c r="S58" s="7">
        <f t="shared" si="30"/>
        <v>146.25902424815811</v>
      </c>
      <c r="T58" s="7">
        <f t="shared" si="30"/>
        <v>158.02510031482583</v>
      </c>
      <c r="U58" s="7">
        <f t="shared" si="30"/>
        <v>170.42712684685466</v>
      </c>
      <c r="V58" s="7">
        <f t="shared" si="30"/>
        <v>183.48890077739821</v>
      </c>
      <c r="W58" s="7">
        <f t="shared" si="30"/>
        <v>197.23489902734443</v>
      </c>
      <c r="X58" s="7">
        <f t="shared" si="30"/>
        <v>213.58922749668406</v>
      </c>
      <c r="Y58" s="7">
        <f t="shared" si="30"/>
        <v>232.79006085989118</v>
      </c>
      <c r="Z58" s="7">
        <f t="shared" si="30"/>
        <v>251.33035882946839</v>
      </c>
      <c r="AA58" s="7">
        <f t="shared" si="30"/>
        <v>273.01318018036363</v>
      </c>
      <c r="AB58" s="7">
        <f t="shared" si="30"/>
        <v>296.9228124172414</v>
      </c>
      <c r="AC58" s="7">
        <f t="shared" si="30"/>
        <v>323.16603152946931</v>
      </c>
      <c r="AD58" s="7">
        <f t="shared" si="30"/>
        <v>353.76714120975385</v>
      </c>
      <c r="AE58" s="7">
        <f t="shared" si="30"/>
        <v>387.8898296636786</v>
      </c>
      <c r="AF58" s="7">
        <f t="shared" si="30"/>
        <v>427.86082602268152</v>
      </c>
      <c r="AG58" s="7">
        <f t="shared" si="30"/>
        <v>442.42203852093405</v>
      </c>
      <c r="AH58" s="7">
        <f t="shared" si="30"/>
        <v>493.70378986534405</v>
      </c>
      <c r="AI58" s="7">
        <f t="shared" si="30"/>
        <v>550.06405261288762</v>
      </c>
      <c r="AJ58" s="7">
        <f t="shared" si="30"/>
        <v>611.85807979827746</v>
      </c>
      <c r="AK58" s="7">
        <f t="shared" si="30"/>
        <v>675.04880469042996</v>
      </c>
      <c r="AL58" s="7">
        <f t="shared" si="30"/>
        <v>739.67745665147322</v>
      </c>
      <c r="AM58" s="7">
        <f t="shared" si="30"/>
        <v>805.78681980263559</v>
      </c>
      <c r="AN58" s="7">
        <f t="shared" si="30"/>
        <v>873.42130193897526</v>
      </c>
      <c r="AO58" s="7">
        <f t="shared" si="30"/>
        <v>955.07955401429035</v>
      </c>
      <c r="AP58" s="7">
        <f t="shared" si="30"/>
        <v>1040.910542770654</v>
      </c>
      <c r="AQ58" s="7">
        <f t="shared" si="30"/>
        <v>1131.1274950524678</v>
      </c>
      <c r="AR58" s="7">
        <f t="shared" si="30"/>
        <v>1225.9545335958824</v>
      </c>
      <c r="AS58" s="7">
        <f t="shared" si="30"/>
        <v>1325.6272338088654</v>
      </c>
      <c r="AT58" s="7">
        <f t="shared" si="30"/>
        <v>1430.3932090027317</v>
      </c>
    </row>
    <row r="59" spans="2:66" x14ac:dyDescent="0.35">
      <c r="B59" t="s">
        <v>16</v>
      </c>
      <c r="C59" s="3">
        <f t="shared" ref="C59:AT59" si="31">C31</f>
        <v>1.7999999999999972</v>
      </c>
      <c r="D59" s="3">
        <f t="shared" si="31"/>
        <v>3.7199999999999989</v>
      </c>
      <c r="E59" s="3">
        <f t="shared" si="31"/>
        <v>5.7486000000000068</v>
      </c>
      <c r="F59" s="3">
        <f t="shared" si="31"/>
        <v>7.6729980000000069</v>
      </c>
      <c r="G59" s="3">
        <f t="shared" si="31"/>
        <v>9.7067249400000009</v>
      </c>
      <c r="H59" s="3">
        <f t="shared" si="31"/>
        <v>9.7531128089999974</v>
      </c>
      <c r="I59" s="3">
        <f t="shared" si="31"/>
        <v>11.485105735770006</v>
      </c>
      <c r="J59" s="3">
        <f t="shared" si="31"/>
        <v>12.489424173874355</v>
      </c>
      <c r="K59" s="3">
        <f t="shared" si="31"/>
        <v>12.890846550620282</v>
      </c>
      <c r="L59" s="3">
        <f t="shared" si="31"/>
        <v>13.944875251579393</v>
      </c>
      <c r="M59" s="3">
        <f t="shared" si="31"/>
        <v>15.057216945744884</v>
      </c>
      <c r="N59" s="3">
        <f t="shared" si="31"/>
        <v>8.7893659432349551</v>
      </c>
      <c r="O59" s="3">
        <f t="shared" si="31"/>
        <v>9.8036723857781638</v>
      </c>
      <c r="P59" s="3">
        <f t="shared" si="31"/>
        <v>8.922350163987872</v>
      </c>
      <c r="Q59" s="3">
        <f t="shared" si="31"/>
        <v>8.4133495026018537</v>
      </c>
      <c r="R59" s="3">
        <f t="shared" si="31"/>
        <v>4.0498841328033564</v>
      </c>
      <c r="S59" s="3">
        <f t="shared" si="31"/>
        <v>4.0840809149167967</v>
      </c>
      <c r="T59" s="3">
        <f t="shared" si="31"/>
        <v>4.1098804325186151</v>
      </c>
      <c r="U59" s="3">
        <f t="shared" si="31"/>
        <v>4.1267655325825885</v>
      </c>
      <c r="V59" s="3">
        <f t="shared" si="31"/>
        <v>4.1341974750725825</v>
      </c>
      <c r="W59" s="3">
        <f t="shared" si="31"/>
        <v>5.9826110729341764</v>
      </c>
      <c r="X59" s="3">
        <f t="shared" si="31"/>
        <v>7.9314858942186532</v>
      </c>
      <c r="Y59" s="3">
        <f t="shared" si="31"/>
        <v>6.318133167984044</v>
      </c>
      <c r="Z59" s="3">
        <f t="shared" si="31"/>
        <v>8.4451786368347754</v>
      </c>
      <c r="AA59" s="3">
        <f t="shared" si="31"/>
        <v>9.7105540730936255</v>
      </c>
      <c r="AB59" s="3">
        <f t="shared" si="31"/>
        <v>11.001082097540902</v>
      </c>
      <c r="AC59" s="3">
        <f t="shared" si="31"/>
        <v>13.961706682792929</v>
      </c>
      <c r="AD59" s="3">
        <f t="shared" si="31"/>
        <v>15.892337628709683</v>
      </c>
      <c r="AE59" s="3">
        <f t="shared" si="31"/>
        <v>19.647824156003061</v>
      </c>
      <c r="AF59" s="3">
        <f t="shared" si="31"/>
        <v>-7.1205457671556474</v>
      </c>
      <c r="AG59" s="3">
        <f t="shared" si="31"/>
        <v>27.959616962595952</v>
      </c>
      <c r="AH59" s="3">
        <f t="shared" si="31"/>
        <v>30.356393238188808</v>
      </c>
      <c r="AI59" s="3">
        <f t="shared" si="31"/>
        <v>32.846525373576313</v>
      </c>
      <c r="AJ59" s="3">
        <f t="shared" si="31"/>
        <v>31.1294203251529</v>
      </c>
      <c r="AK59" s="3">
        <f t="shared" si="31"/>
        <v>29.382924324862039</v>
      </c>
      <c r="AL59" s="3">
        <f t="shared" si="31"/>
        <v>27.606499065157351</v>
      </c>
      <c r="AM59" s="3">
        <f t="shared" si="31"/>
        <v>25.799595967456483</v>
      </c>
      <c r="AN59" s="3">
        <f t="shared" si="31"/>
        <v>36.103967184665251</v>
      </c>
      <c r="AO59" s="3">
        <f t="shared" si="31"/>
        <v>36.103967184665251</v>
      </c>
      <c r="AP59" s="3">
        <f t="shared" si="31"/>
        <v>36.103967184665251</v>
      </c>
      <c r="AQ59" s="3">
        <f t="shared" si="31"/>
        <v>36.103967184665251</v>
      </c>
      <c r="AR59" s="3">
        <f t="shared" si="31"/>
        <v>36.103967184665251</v>
      </c>
      <c r="AS59" s="3">
        <f t="shared" si="31"/>
        <v>36.103967184665251</v>
      </c>
      <c r="AT59" s="3">
        <f t="shared" si="31"/>
        <v>36.103967184665251</v>
      </c>
    </row>
    <row r="60" spans="2:66" x14ac:dyDescent="0.35">
      <c r="B60" t="s">
        <v>18</v>
      </c>
      <c r="C60" s="11">
        <f t="shared" ref="C60:AT60" si="32">C53*(1-C14)</f>
        <v>5.460000000000001E-2</v>
      </c>
      <c r="D60" s="11">
        <f t="shared" si="32"/>
        <v>5.460000000000001E-2</v>
      </c>
      <c r="E60" s="11">
        <f t="shared" si="32"/>
        <v>5.460000000000001E-2</v>
      </c>
      <c r="F60" s="11">
        <f t="shared" si="32"/>
        <v>5.460000000000001E-2</v>
      </c>
      <c r="G60" s="11">
        <f t="shared" si="32"/>
        <v>5.460000000000001E-2</v>
      </c>
      <c r="H60" s="11">
        <f t="shared" si="32"/>
        <v>5.460000000000001E-2</v>
      </c>
      <c r="I60" s="11">
        <f t="shared" si="32"/>
        <v>5.460000000000001E-2</v>
      </c>
      <c r="J60" s="11">
        <f t="shared" si="32"/>
        <v>5.3900000000000003E-2</v>
      </c>
      <c r="K60" s="11">
        <f t="shared" si="32"/>
        <v>5.3200000000000004E-2</v>
      </c>
      <c r="L60" s="11">
        <f t="shared" si="32"/>
        <v>5.3200000000000004E-2</v>
      </c>
      <c r="M60" s="11">
        <f t="shared" si="32"/>
        <v>5.3200000000000004E-2</v>
      </c>
      <c r="N60" s="11">
        <f t="shared" si="32"/>
        <v>5.3200000000000004E-2</v>
      </c>
      <c r="O60" s="11">
        <f t="shared" si="32"/>
        <v>5.3200000000000004E-2</v>
      </c>
      <c r="P60" s="11">
        <f t="shared" si="32"/>
        <v>5.3200000000000004E-2</v>
      </c>
      <c r="Q60" s="11">
        <f t="shared" si="32"/>
        <v>5.1800000000000006E-2</v>
      </c>
      <c r="R60" s="11">
        <f t="shared" si="32"/>
        <v>5.1800000000000006E-2</v>
      </c>
      <c r="S60" s="11">
        <f t="shared" si="32"/>
        <v>5.1800000000000006E-2</v>
      </c>
      <c r="T60" s="11">
        <f t="shared" si="32"/>
        <v>5.1800000000000006E-2</v>
      </c>
      <c r="U60" s="11">
        <f t="shared" si="32"/>
        <v>5.1800000000000006E-2</v>
      </c>
      <c r="V60" s="11">
        <f t="shared" si="32"/>
        <v>5.1800000000000006E-2</v>
      </c>
      <c r="W60" s="11">
        <f t="shared" si="32"/>
        <v>5.1800000000000006E-2</v>
      </c>
      <c r="X60" s="11">
        <f t="shared" si="32"/>
        <v>5.1800000000000006E-2</v>
      </c>
      <c r="Y60" s="11">
        <f t="shared" si="32"/>
        <v>5.1800000000000006E-2</v>
      </c>
      <c r="Z60" s="11">
        <f t="shared" si="32"/>
        <v>5.1800000000000006E-2</v>
      </c>
      <c r="AA60" s="11">
        <f t="shared" si="32"/>
        <v>5.1100000000000007E-2</v>
      </c>
      <c r="AB60" s="11">
        <f t="shared" si="32"/>
        <v>5.04E-2</v>
      </c>
      <c r="AC60" s="11">
        <f t="shared" si="32"/>
        <v>5.04E-2</v>
      </c>
      <c r="AD60" s="11">
        <f t="shared" si="32"/>
        <v>5.04E-2</v>
      </c>
      <c r="AE60" s="11">
        <f t="shared" si="32"/>
        <v>5.1100000000000007E-2</v>
      </c>
      <c r="AF60" s="11">
        <f t="shared" si="32"/>
        <v>5.1100000000000007E-2</v>
      </c>
      <c r="AG60" s="11">
        <f t="shared" si="32"/>
        <v>5.1100000000000007E-2</v>
      </c>
      <c r="AH60" s="11">
        <f t="shared" si="32"/>
        <v>5.1100000000000007E-2</v>
      </c>
      <c r="AI60" s="11">
        <f t="shared" si="32"/>
        <v>5.1100000000000007E-2</v>
      </c>
      <c r="AJ60" s="11">
        <f t="shared" si="32"/>
        <v>5.1100000000000007E-2</v>
      </c>
      <c r="AK60" s="11">
        <f t="shared" si="32"/>
        <v>5.1100000000000007E-2</v>
      </c>
      <c r="AL60" s="11">
        <f t="shared" si="32"/>
        <v>5.1100000000000007E-2</v>
      </c>
      <c r="AM60" s="11">
        <f t="shared" si="32"/>
        <v>5.1100000000000007E-2</v>
      </c>
      <c r="AN60" s="11">
        <f t="shared" si="32"/>
        <v>5.1100000000000007E-2</v>
      </c>
      <c r="AO60" s="11">
        <f t="shared" si="32"/>
        <v>5.1100000000000007E-2</v>
      </c>
      <c r="AP60" s="11">
        <f t="shared" si="32"/>
        <v>5.1100000000000007E-2</v>
      </c>
      <c r="AQ60" s="11">
        <f t="shared" si="32"/>
        <v>5.1100000000000007E-2</v>
      </c>
      <c r="AR60" s="11">
        <f t="shared" si="32"/>
        <v>5.1100000000000007E-2</v>
      </c>
      <c r="AS60" s="11">
        <f t="shared" si="32"/>
        <v>5.1100000000000007E-2</v>
      </c>
      <c r="AT60" s="11">
        <f t="shared" si="32"/>
        <v>5.1100000000000007E-2</v>
      </c>
    </row>
    <row r="61" spans="2:66" x14ac:dyDescent="0.35">
      <c r="B61" t="s">
        <v>17</v>
      </c>
      <c r="C61" s="6">
        <f>C58*(C60)+C59*(C60/2)</f>
        <v>-1.5888600000000004</v>
      </c>
      <c r="D61" s="6">
        <f t="shared" ref="D61:AT61" si="33">D58*(D60)+D59*(D60/2)</f>
        <v>-1.5249157560000004</v>
      </c>
      <c r="E61" s="6">
        <f t="shared" si="33"/>
        <v>-1.3496833762776004</v>
      </c>
      <c r="F61" s="6">
        <f t="shared" si="33"/>
        <v>-1.056966463222357</v>
      </c>
      <c r="G61" s="6">
        <f t="shared" si="33"/>
        <v>-0.64021039585229733</v>
      </c>
      <c r="H61" s="6">
        <f t="shared" si="33"/>
        <v>-0.14391231291813267</v>
      </c>
      <c r="I61" s="6">
        <f t="shared" si="33"/>
        <v>0.42803344106875846</v>
      </c>
      <c r="J61" s="6">
        <f t="shared" si="33"/>
        <v>1.0917304163884498</v>
      </c>
      <c r="K61" s="6">
        <f t="shared" si="33"/>
        <v>1.8107473587159191</v>
      </c>
      <c r="L61" s="6">
        <f t="shared" si="33"/>
        <v>2.6209093181381178</v>
      </c>
      <c r="M61" s="6">
        <f t="shared" si="33"/>
        <v>3.5317973463118912</v>
      </c>
      <c r="N61" s="6">
        <f t="shared" si="33"/>
        <v>4.3540080699825481</v>
      </c>
      <c r="O61" s="6">
        <f t="shared" si="33"/>
        <v>5.0802161188573676</v>
      </c>
      <c r="P61" s="6">
        <f t="shared" si="33"/>
        <v>5.8485958162043552</v>
      </c>
      <c r="Q61" s="6">
        <f t="shared" si="33"/>
        <v>6.4466372846325113</v>
      </c>
      <c r="R61" s="6">
        <f t="shared" si="33"/>
        <v>7.10337084713347</v>
      </c>
      <c r="S61" s="6">
        <f t="shared" si="33"/>
        <v>7.6819951517509359</v>
      </c>
      <c r="T61" s="6">
        <f t="shared" si="33"/>
        <v>8.2921460995102105</v>
      </c>
      <c r="U61" s="6">
        <f t="shared" si="33"/>
        <v>8.9350083979609618</v>
      </c>
      <c r="V61" s="6">
        <f t="shared" si="33"/>
        <v>9.6118007748736076</v>
      </c>
      <c r="W61" s="6">
        <f t="shared" si="33"/>
        <v>10.371717396405439</v>
      </c>
      <c r="X61" s="6">
        <f t="shared" si="33"/>
        <v>11.269347468988499</v>
      </c>
      <c r="Y61" s="6">
        <f t="shared" si="33"/>
        <v>12.22216480159315</v>
      </c>
      <c r="Z61" s="6">
        <f t="shared" si="33"/>
        <v>13.237642714060486</v>
      </c>
      <c r="AA61" s="6">
        <f t="shared" si="33"/>
        <v>14.199078163784124</v>
      </c>
      <c r="AB61" s="6">
        <f t="shared" si="33"/>
        <v>15.242137014686998</v>
      </c>
      <c r="AC61" s="6">
        <f t="shared" si="33"/>
        <v>16.639402997491636</v>
      </c>
      <c r="AD61" s="6">
        <f t="shared" si="33"/>
        <v>18.230350825215076</v>
      </c>
      <c r="AE61" s="6">
        <f t="shared" si="33"/>
        <v>20.323172202999856</v>
      </c>
      <c r="AF61" s="6">
        <f t="shared" si="33"/>
        <v>21.681758265408202</v>
      </c>
      <c r="AG61" s="6">
        <f t="shared" si="33"/>
        <v>23.32213438181406</v>
      </c>
      <c r="AH61" s="6">
        <f t="shared" si="33"/>
        <v>26.003869509354807</v>
      </c>
      <c r="AI61" s="6">
        <f t="shared" si="33"/>
        <v>28.947501811813435</v>
      </c>
      <c r="AJ61" s="6">
        <f t="shared" si="33"/>
        <v>32.061304566999638</v>
      </c>
      <c r="AK61" s="6">
        <f t="shared" si="33"/>
        <v>35.245727636181201</v>
      </c>
      <c r="AL61" s="6">
        <f t="shared" si="33"/>
        <v>38.502864086005061</v>
      </c>
      <c r="AM61" s="6">
        <f t="shared" si="33"/>
        <v>41.834886168883195</v>
      </c>
      <c r="AN61" s="6">
        <f t="shared" si="33"/>
        <v>45.554284890649839</v>
      </c>
      <c r="AO61" s="6">
        <f t="shared" si="33"/>
        <v>49.727021571698437</v>
      </c>
      <c r="AP61" s="6">
        <f t="shared" si="33"/>
        <v>54.112985097148623</v>
      </c>
      <c r="AQ61" s="6">
        <f t="shared" si="33"/>
        <v>58.723071358749309</v>
      </c>
      <c r="AR61" s="6">
        <f t="shared" si="33"/>
        <v>63.568733028317794</v>
      </c>
      <c r="AS61" s="6">
        <f t="shared" si="33"/>
        <v>68.66200800920123</v>
      </c>
      <c r="AT61" s="6">
        <f t="shared" si="33"/>
        <v>74.015549341607795</v>
      </c>
    </row>
    <row r="62" spans="2:66" x14ac:dyDescent="0.35">
      <c r="B62" t="s">
        <v>19</v>
      </c>
      <c r="C62" s="7">
        <f t="shared" ref="C62:AT62" si="34">C58+C59+C61</f>
        <v>-29.788860000000003</v>
      </c>
      <c r="D62" s="7">
        <f t="shared" si="34"/>
        <v>-27.593775756000007</v>
      </c>
      <c r="E62" s="7">
        <f t="shared" si="34"/>
        <v>-23.1948591322776</v>
      </c>
      <c r="F62" s="7">
        <f t="shared" si="34"/>
        <v>-16.578827595499948</v>
      </c>
      <c r="G62" s="7">
        <f t="shared" si="34"/>
        <v>-7.5123130513522449</v>
      </c>
      <c r="H62" s="7">
        <f t="shared" si="34"/>
        <v>2.09688744472962</v>
      </c>
      <c r="I62" s="7">
        <f t="shared" si="34"/>
        <v>14.010026621568384</v>
      </c>
      <c r="J62" s="7">
        <f t="shared" si="34"/>
        <v>27.591181211831191</v>
      </c>
      <c r="K62" s="7">
        <f t="shared" si="34"/>
        <v>42.292775121167395</v>
      </c>
      <c r="L62" s="7">
        <f t="shared" si="34"/>
        <v>58.858559690884903</v>
      </c>
      <c r="M62" s="7">
        <f t="shared" si="34"/>
        <v>77.447573982941677</v>
      </c>
      <c r="N62" s="7">
        <f t="shared" si="34"/>
        <v>90.590947996159173</v>
      </c>
      <c r="O62" s="7">
        <f t="shared" si="34"/>
        <v>105.47483650079469</v>
      </c>
      <c r="P62" s="7">
        <f t="shared" si="34"/>
        <v>120.24578248098692</v>
      </c>
      <c r="Q62" s="7">
        <f t="shared" si="34"/>
        <v>135.10576926822128</v>
      </c>
      <c r="R62" s="7">
        <f t="shared" si="34"/>
        <v>146.25902424815811</v>
      </c>
      <c r="S62" s="7">
        <f t="shared" si="34"/>
        <v>158.02510031482583</v>
      </c>
      <c r="T62" s="7">
        <f t="shared" si="34"/>
        <v>170.42712684685466</v>
      </c>
      <c r="U62" s="7">
        <f t="shared" si="34"/>
        <v>183.48890077739821</v>
      </c>
      <c r="V62" s="7">
        <f t="shared" si="34"/>
        <v>197.23489902734443</v>
      </c>
      <c r="W62" s="7">
        <f t="shared" si="34"/>
        <v>213.58922749668406</v>
      </c>
      <c r="X62" s="7">
        <f t="shared" si="34"/>
        <v>232.79006085989118</v>
      </c>
      <c r="Y62" s="7">
        <f t="shared" si="34"/>
        <v>251.33035882946839</v>
      </c>
      <c r="Z62" s="7">
        <f t="shared" si="34"/>
        <v>273.01318018036363</v>
      </c>
      <c r="AA62" s="7">
        <f t="shared" si="34"/>
        <v>296.9228124172414</v>
      </c>
      <c r="AB62" s="7">
        <f t="shared" si="34"/>
        <v>323.16603152946931</v>
      </c>
      <c r="AC62" s="7">
        <f t="shared" si="34"/>
        <v>353.76714120975385</v>
      </c>
      <c r="AD62" s="7">
        <f t="shared" si="34"/>
        <v>387.8898296636786</v>
      </c>
      <c r="AE62" s="7">
        <f t="shared" si="34"/>
        <v>427.86082602268152</v>
      </c>
      <c r="AF62" s="7">
        <f t="shared" si="34"/>
        <v>442.42203852093405</v>
      </c>
      <c r="AG62" s="7">
        <f t="shared" si="34"/>
        <v>493.70378986534405</v>
      </c>
      <c r="AH62" s="7">
        <f t="shared" si="34"/>
        <v>550.06405261288762</v>
      </c>
      <c r="AI62" s="7">
        <f t="shared" si="34"/>
        <v>611.85807979827746</v>
      </c>
      <c r="AJ62" s="7">
        <f t="shared" si="34"/>
        <v>675.04880469042996</v>
      </c>
      <c r="AK62" s="7">
        <f t="shared" si="34"/>
        <v>739.67745665147322</v>
      </c>
      <c r="AL62" s="7">
        <f t="shared" si="34"/>
        <v>805.78681980263559</v>
      </c>
      <c r="AM62" s="7">
        <f t="shared" si="34"/>
        <v>873.42130193897526</v>
      </c>
      <c r="AN62" s="7">
        <f t="shared" si="34"/>
        <v>955.07955401429035</v>
      </c>
      <c r="AO62" s="7">
        <f t="shared" si="34"/>
        <v>1040.910542770654</v>
      </c>
      <c r="AP62" s="7">
        <f t="shared" si="34"/>
        <v>1131.1274950524678</v>
      </c>
      <c r="AQ62" s="7">
        <f t="shared" si="34"/>
        <v>1225.9545335958824</v>
      </c>
      <c r="AR62" s="7">
        <f t="shared" si="34"/>
        <v>1325.6272338088654</v>
      </c>
      <c r="AS62" s="7">
        <f t="shared" si="34"/>
        <v>1430.3932090027317</v>
      </c>
      <c r="AT62" s="7">
        <f t="shared" si="34"/>
        <v>1540.5127255290047</v>
      </c>
    </row>
    <row r="64" spans="2:66" x14ac:dyDescent="0.35">
      <c r="B64" t="s">
        <v>39</v>
      </c>
      <c r="C64" s="2">
        <v>0.03</v>
      </c>
      <c r="D64" s="2">
        <v>0.03</v>
      </c>
      <c r="E64" s="2">
        <v>0.03</v>
      </c>
      <c r="F64" s="2">
        <v>0.15</v>
      </c>
      <c r="G64" s="2">
        <v>0.08</v>
      </c>
      <c r="H64" s="2">
        <v>0.1</v>
      </c>
      <c r="I64" s="2">
        <v>0.1</v>
      </c>
      <c r="J64" s="2">
        <v>0.1</v>
      </c>
      <c r="K64" s="2">
        <v>0.1</v>
      </c>
      <c r="L64" s="2">
        <v>0.1</v>
      </c>
      <c r="M64" s="2">
        <v>0.1</v>
      </c>
      <c r="N64" s="2">
        <v>0.1</v>
      </c>
      <c r="O64" s="2">
        <v>0.1</v>
      </c>
      <c r="P64" s="2">
        <v>0.1</v>
      </c>
      <c r="Q64" s="2">
        <v>0.1</v>
      </c>
      <c r="R64" s="2">
        <v>0.1</v>
      </c>
      <c r="S64" s="2">
        <v>0.1</v>
      </c>
      <c r="T64" s="2">
        <v>0.1</v>
      </c>
      <c r="U64" s="2">
        <v>0.1</v>
      </c>
      <c r="V64" s="2">
        <v>0.1</v>
      </c>
      <c r="W64" s="2">
        <v>0.04</v>
      </c>
      <c r="X64" s="2">
        <v>0.04</v>
      </c>
      <c r="Y64" s="2">
        <v>0.04</v>
      </c>
      <c r="Z64" s="2">
        <v>0.04</v>
      </c>
      <c r="AA64" s="2">
        <v>0.04</v>
      </c>
      <c r="AB64" s="2">
        <v>0.04</v>
      </c>
      <c r="AC64" s="2">
        <v>0.04</v>
      </c>
      <c r="AD64" s="2">
        <v>0.04</v>
      </c>
      <c r="AE64" s="2">
        <v>0.04</v>
      </c>
      <c r="AF64" s="2">
        <v>0.04</v>
      </c>
      <c r="AG64" s="2">
        <v>0.04</v>
      </c>
      <c r="AH64" s="2">
        <v>0.04</v>
      </c>
      <c r="AI64" s="2">
        <v>0.04</v>
      </c>
      <c r="AJ64" s="2">
        <v>0.04</v>
      </c>
      <c r="AK64" s="2">
        <v>0.04</v>
      </c>
      <c r="AL64" s="2">
        <v>0.04</v>
      </c>
      <c r="AM64" s="2">
        <v>0.04</v>
      </c>
      <c r="AN64" s="2">
        <v>0.04</v>
      </c>
      <c r="AO64" s="2">
        <v>0.04</v>
      </c>
      <c r="AP64" s="2">
        <v>0.04</v>
      </c>
      <c r="AQ64" s="2">
        <v>0.04</v>
      </c>
      <c r="AR64" s="2">
        <v>0.04</v>
      </c>
      <c r="AS64" s="2">
        <v>0.04</v>
      </c>
      <c r="AT64" s="2">
        <v>0.04</v>
      </c>
    </row>
    <row r="67" spans="2:3" x14ac:dyDescent="0.35">
      <c r="B67" t="s">
        <v>37</v>
      </c>
    </row>
    <row r="68" spans="2:3" x14ac:dyDescent="0.35">
      <c r="B68" t="s">
        <v>29</v>
      </c>
      <c r="C68" s="2">
        <v>0</v>
      </c>
    </row>
    <row r="69" spans="2:3" x14ac:dyDescent="0.35">
      <c r="B69" t="s">
        <v>38</v>
      </c>
      <c r="C69" s="2">
        <v>0</v>
      </c>
    </row>
    <row r="70" spans="2:3" x14ac:dyDescent="0.35">
      <c r="C70" s="5">
        <f>C68+C69</f>
        <v>0</v>
      </c>
    </row>
  </sheetData>
  <mergeCells count="1">
    <mergeCell ref="B2:AW2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Basic Example</vt:lpstr>
      <vt:lpstr>2 - Base Case</vt:lpstr>
      <vt:lpstr>3 - 1% AUM fee</vt:lpstr>
      <vt:lpstr>4 - 60-40 portfolio</vt:lpstr>
      <vt:lpstr>5 - 120 minus age</vt:lpstr>
      <vt:lpstr>6 - pretax only</vt:lpstr>
      <vt:lpstr>7 - aftertax only</vt:lpstr>
      <vt:lpstr>8 - taxable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Pointer</dc:creator>
  <cp:lastModifiedBy>Bryce Pointer</cp:lastModifiedBy>
  <dcterms:created xsi:type="dcterms:W3CDTF">2015-06-05T18:17:20Z</dcterms:created>
  <dcterms:modified xsi:type="dcterms:W3CDTF">2023-11-30T21:23:20Z</dcterms:modified>
</cp:coreProperties>
</file>